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95" windowHeight="10230" tabRatio="810" activeTab="0"/>
  </bookViews>
  <sheets>
    <sheet name="Ind 1-3-4-5" sheetId="1" r:id="rId1"/>
    <sheet name="Ind 2" sheetId="2" r:id="rId2"/>
    <sheet name="Ind 7" sheetId="3" r:id="rId3"/>
    <sheet name="Ind 8" sheetId="4" r:id="rId4"/>
    <sheet name="Ind 9" sheetId="5" r:id="rId5"/>
    <sheet name="Ind 18" sheetId="6" r:id="rId6"/>
    <sheet name="Regione residenza" sheetId="7" r:id="rId7"/>
    <sheet name="Ateneo provenienza LM" sheetId="8" r:id="rId8"/>
    <sheet name="Tipo scuola superiore" sheetId="9" r:id="rId9"/>
    <sheet name="Voto maturità" sheetId="10" r:id="rId10"/>
  </sheets>
  <definedNames/>
  <calcPr fullCalcOnLoad="1"/>
</workbook>
</file>

<file path=xl/sharedStrings.xml><?xml version="1.0" encoding="utf-8"?>
<sst xmlns="http://schemas.openxmlformats.org/spreadsheetml/2006/main" count="397" uniqueCount="113">
  <si>
    <t>Immatricolati generici</t>
  </si>
  <si>
    <t>Totale iscritti aa</t>
  </si>
  <si>
    <t>Iscritti (Coorti)</t>
  </si>
  <si>
    <t>Passaggi (Coorti)</t>
  </si>
  <si>
    <t>Trasferimenti in uscita (Coorti)</t>
  </si>
  <si>
    <t>Abbandoni (Coorti)</t>
  </si>
  <si>
    <t>Ricognizioni e Sospensioni (Coorti)</t>
  </si>
  <si>
    <t>Laureati (Coorti)</t>
  </si>
  <si>
    <t>Crediti Sostenuti (Coorti)</t>
  </si>
  <si>
    <t>Corsi di Studio</t>
  </si>
  <si>
    <t>Coorte Immatricolazione</t>
  </si>
  <si>
    <t>2009/2010</t>
  </si>
  <si>
    <t>2010/2011</t>
  </si>
  <si>
    <t>2011/2012</t>
  </si>
  <si>
    <t>SCIENZE E TECNICHE PSICOLOGICHE</t>
  </si>
  <si>
    <t>011702</t>
  </si>
  <si>
    <t>011505</t>
  </si>
  <si>
    <t>Psicologia del lavoro e del benessere nelle organizzazioni</t>
  </si>
  <si>
    <t>011504</t>
  </si>
  <si>
    <t>Scienze della mente</t>
  </si>
  <si>
    <t>011503</t>
  </si>
  <si>
    <t>PSICOLOGIA DELLO SVILUPPO E DELL'EDUCAZIONE</t>
  </si>
  <si>
    <t>011502</t>
  </si>
  <si>
    <t>PSICOLOGIA CLINICA E DI COMUNITÀ</t>
  </si>
  <si>
    <t>Cod</t>
  </si>
  <si>
    <t>Abbandoni presunti</t>
  </si>
  <si>
    <t>CFU medi/studente</t>
  </si>
  <si>
    <t>LAUREE TRIENNALI</t>
  </si>
  <si>
    <t>LAUREE MAGISTRALI</t>
  </si>
  <si>
    <t>Tasso di Laurea</t>
  </si>
  <si>
    <t>Tasso di Abbandono</t>
  </si>
  <si>
    <t>Dipartimento</t>
  </si>
  <si>
    <t>Report per Coorte di immatricolazione, con Numero Medio Crediti per studente all'interno della coorte.</t>
  </si>
  <si>
    <t>Si considera il valore medio di CFU/studente per il 2° anno della Coorte (COORTE+1).</t>
  </si>
  <si>
    <t>Percentuale di laureati all'interno della Coorte rispetto agli immatricolati della Coorte.</t>
  </si>
  <si>
    <t>Psicologia</t>
  </si>
  <si>
    <t>nd</t>
  </si>
  <si>
    <t>Fuori Corso: studenti iscritti al corso per un numero di anni superiore alla durata normale del corso di studio.</t>
  </si>
  <si>
    <t>Il report è impostato per Anno Accademico, non per Coorte di immatricolazione.</t>
  </si>
  <si>
    <t>Anno Accademico</t>
  </si>
  <si>
    <t>Iscritti FC</t>
  </si>
  <si>
    <t>Iscritti</t>
  </si>
  <si>
    <t>Quota studenti FC</t>
  </si>
  <si>
    <t>A.A.</t>
  </si>
  <si>
    <t>Laureati</t>
  </si>
  <si>
    <t>Tempo Medio Laurea</t>
  </si>
  <si>
    <t>Inattivi: studenti iscritti che nell'A.A. di riferimento hanno consguito un numero di CFU &lt;= 5 (crediti sostenuti, al netto di quelli convalidati e riconosciuti).</t>
  </si>
  <si>
    <t>Inattivi</t>
  </si>
  <si>
    <t>Quota inattivi</t>
  </si>
  <si>
    <t>-</t>
  </si>
  <si>
    <t>Report per Coorte di immatricolazione: per la percentuale sono stati considerati gli iscritti al II anno di corso con almeno 40 crediti sostenuti nel I anno della Coorte.</t>
  </si>
  <si>
    <t>La voce crediti comprende esclusivamente quelli sostenuti nella Coorte, al netto dei convalidati e dei riconosciuti.</t>
  </si>
  <si>
    <t>Iscritti II anno della coorte</t>
  </si>
  <si>
    <t xml:space="preserve">Iscritti II anno con almeno 40 CFU </t>
  </si>
  <si>
    <t>% di iscritti al II anno con almeno 40 CFU</t>
  </si>
  <si>
    <t>Report per Anno Accademico, per le Lauree di primo livello (lauree triennali e lauree magistrali a ciclo unico)</t>
  </si>
  <si>
    <t>Quota studenti iscritti al I° anno con titolo di studio estero</t>
  </si>
  <si>
    <t>Non definito</t>
  </si>
  <si>
    <t>Italiano</t>
  </si>
  <si>
    <t>Estero</t>
  </si>
  <si>
    <t>Totale</t>
  </si>
  <si>
    <t>LAUREE  I° LIVELLO</t>
  </si>
  <si>
    <t>Titolo di accesso Iscritti al I° anno</t>
  </si>
  <si>
    <t>Quota studenti iscritti al I° anno delle lauree di primo livello provenienti da altre regioni</t>
  </si>
  <si>
    <t>Regione di residenza</t>
  </si>
  <si>
    <t>Quota studenti iscritti al I° anno provenienti da altre regioni</t>
  </si>
  <si>
    <t>Piemonte</t>
  </si>
  <si>
    <t>Italia (escl. Piemonte)</t>
  </si>
  <si>
    <t>Quota studenti iscritti al I° anno delle lauree di secondo livello provenienti da altri Atenei</t>
  </si>
  <si>
    <t>Report per Anno Accademico, per le Lauree di secondo livello (lauree magistrali)</t>
  </si>
  <si>
    <t>LAUREE  II° LIVELLO</t>
  </si>
  <si>
    <t>Quota studenti iscritti al I° anno delle LM provenienti da altri Atenei</t>
  </si>
  <si>
    <t>Unito</t>
  </si>
  <si>
    <t xml:space="preserve">Altro Ateneo </t>
  </si>
  <si>
    <t>Ateneo di provenienza</t>
  </si>
  <si>
    <t>Estera</t>
  </si>
  <si>
    <t>SCUOLA ESTERA</t>
  </si>
  <si>
    <t>ALTRA SCUOLA SECONDARIA</t>
  </si>
  <si>
    <t>LICEI</t>
  </si>
  <si>
    <t>ISTITUTI MAGISTRALI</t>
  </si>
  <si>
    <t>ALTRI ISTITUTI TECNICI</t>
  </si>
  <si>
    <t>ISTITUTI TECNICI PER GEOMETRI</t>
  </si>
  <si>
    <t>ISTITUTI TECNICI COMMERCIALI</t>
  </si>
  <si>
    <t>ISTITUTI TECNICI INDUSTRIALI</t>
  </si>
  <si>
    <t>ALTRI ISTITUTI PROFESSIONALI</t>
  </si>
  <si>
    <t>ISTITUTI PROFESSIONALI COMMERCIALI</t>
  </si>
  <si>
    <t>ISTITUTI PROFESSIONALI INDUSTRIALI</t>
  </si>
  <si>
    <t>SCUOLA NON DEFINITA</t>
  </si>
  <si>
    <t>Dato Mancante</t>
  </si>
  <si>
    <t>90-100</t>
  </si>
  <si>
    <t>80-89</t>
  </si>
  <si>
    <t>70-79</t>
  </si>
  <si>
    <t>60-69</t>
  </si>
  <si>
    <t>Numero di immatricolati per tipologia scuola superiore per Corsi di Studio di I° livello (triennali e ciclo unico)</t>
  </si>
  <si>
    <t>Report per Coorte di Immatricolazione: sono stati applicati gli stessi vincoli dell'Ind. 1-3-4-5 (Coorte blindata, al netto di Trasferimenti in ingresso ed Abbreviazioni di carriera).</t>
  </si>
  <si>
    <t>LAUREE I° LIVELLO</t>
  </si>
  <si>
    <t>Tipologia Scuola Superiore</t>
  </si>
  <si>
    <t xml:space="preserve"> Totale SCIENZE E TECNICHE PSICOLOGICHE</t>
  </si>
  <si>
    <t>Numero di immatricolati per fascia voto di maturità per Corsi di Studio di I° livello (triennali e ciclo unico)</t>
  </si>
  <si>
    <t>2012/2013</t>
  </si>
  <si>
    <t>Fascia Voto Maturità</t>
  </si>
  <si>
    <t>Indicatore 1 - Allegato E D.M. 47/2013 - Numero medio annuo CFU/studente</t>
  </si>
  <si>
    <t>Indicatore 3 - Allegato E D.M. 47/2013 - Numero CFU medi studenti iscritti al corso di studio da 2 anni</t>
  </si>
  <si>
    <t>Indicatore 4 - Allegato E D.M. 47/2013 - Tasso di laurea</t>
  </si>
  <si>
    <t>Indicatore 5 - Allegato E D.M. 47/2013 - Tasso di abbandono</t>
  </si>
  <si>
    <t>Indicatore 2 - Allegato E D.M. 47/2013 - Percentuale iscritti al II anno con almeno 40 CFU</t>
  </si>
  <si>
    <t xml:space="preserve">Indicatore 7 - Allegato E D.M. 47/2013 - Quota studenti Fuori Corso </t>
  </si>
  <si>
    <t>Indicatore 8 - Allegato E D.M. 47/2013 - Quota studenti Inattivi</t>
  </si>
  <si>
    <t xml:space="preserve">Indicatore 9 - Allegato E D.M. 47/2013 - Tempo medio per il conseguimento del titolo </t>
  </si>
  <si>
    <t>Indicatore 18 - Allegato E D.M. 47/2013 - Studenti iscritti al I° anno con titolo per l'accesso non italiano/studenti iscritti</t>
  </si>
  <si>
    <t>?</t>
  </si>
  <si>
    <t>Coorte A.A.</t>
  </si>
  <si>
    <t>Percentuale di abbandoni all'interno della Coorte rispetto agli immatricolati della Coorte, al netto dei passaggi, dei trasferimenti, delle sospesioni e degli abbandoni presunti (studenti che non hanno completato l'iscrizione al 31.12.13)</t>
  </si>
</sst>
</file>

<file path=xl/styles.xml><?xml version="1.0" encoding="utf-8"?>
<styleSheet xmlns="http://schemas.openxmlformats.org/spreadsheetml/2006/main">
  <numFmts count="1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;\(#,##0\)"/>
    <numFmt numFmtId="165" formatCode="0.0%"/>
    <numFmt numFmtId="166" formatCode="0.0%;\(0.0%\)"/>
    <numFmt numFmtId="167" formatCode="0%;\(0%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9"/>
      <name val="Verdana"/>
      <family val="2"/>
    </font>
    <font>
      <sz val="8"/>
      <color indexed="8"/>
      <name val="Verdana"/>
      <family val="2"/>
    </font>
    <font>
      <b/>
      <sz val="11"/>
      <color indexed="9"/>
      <name val="Calibri"/>
      <family val="2"/>
    </font>
    <font>
      <b/>
      <sz val="16"/>
      <color indexed="8"/>
      <name val="Calibri"/>
      <family val="2"/>
    </font>
    <font>
      <b/>
      <sz val="8"/>
      <color indexed="8"/>
      <name val="Verdana"/>
      <family val="2"/>
    </font>
    <font>
      <b/>
      <sz val="11"/>
      <color indexed="8"/>
      <name val="Calibri"/>
      <family val="2"/>
    </font>
    <font>
      <b/>
      <sz val="16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color rgb="FFFFFFFF"/>
      <name val="Verdana"/>
      <family val="2"/>
    </font>
    <font>
      <sz val="8"/>
      <color rgb="FF000000"/>
      <name val="Verdana"/>
      <family val="2"/>
    </font>
    <font>
      <b/>
      <sz val="16"/>
      <color theme="1"/>
      <name val="Calibri"/>
      <family val="2"/>
    </font>
    <font>
      <b/>
      <sz val="8"/>
      <color rgb="FF000000"/>
      <name val="Verdana"/>
      <family val="2"/>
    </font>
    <font>
      <b/>
      <sz val="16"/>
      <color theme="0"/>
      <name val="Calibri"/>
      <family val="2"/>
    </font>
  </fonts>
  <fills count="7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patternFill patternType="solid">
        <fgColor rgb="FF0033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patternFill patternType="solid">
        <fgColor theme="0" tint="-0.4999699890613556"/>
        <bgColor indexed="64"/>
      </pattern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patternFill patternType="solid">
        <fgColor rgb="FFFF0000"/>
        <bgColor indexed="64"/>
      </pattern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patternFill patternType="solid">
        <fgColor rgb="FF002060"/>
        <bgColor indexed="64"/>
      </pattern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  <fill>
      <gradientFill degree="90">
        <stop position="0">
          <color rgb="FF1D641C"/>
        </stop>
        <stop position="1">
          <color rgb="FF008000"/>
        </stop>
      </gradient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C0C0C0"/>
      </left>
      <right/>
      <top style="thin">
        <color rgb="FF808080"/>
      </top>
      <bottom style="thin">
        <color rgb="FFC0C0C0"/>
      </bottom>
    </border>
    <border>
      <left style="thin">
        <color rgb="FFC0C0C0"/>
      </left>
      <right/>
      <top/>
      <bottom style="thin">
        <color rgb="FFC0C0C0"/>
      </bottom>
    </border>
    <border>
      <left style="thin">
        <color rgb="FF808080"/>
      </left>
      <right/>
      <top/>
      <bottom style="thin">
        <color rgb="FF808080"/>
      </bottom>
    </border>
    <border>
      <left style="thin">
        <color rgb="FFC0C0C0"/>
      </left>
      <right style="thin">
        <color rgb="FFC0C0C0"/>
      </right>
      <top style="thin">
        <color rgb="FFC0C0C0"/>
      </top>
      <bottom/>
    </border>
    <border>
      <left style="thin">
        <color rgb="FFC0C0C0"/>
      </left>
      <right/>
      <top style="thin">
        <color rgb="FFC0C0C0"/>
      </top>
      <bottom/>
    </border>
    <border>
      <left style="thin">
        <color rgb="FFC0C0C0"/>
      </left>
      <right/>
      <top style="thin">
        <color rgb="FFC0C0C0"/>
      </top>
      <bottom style="thin">
        <color rgb="FFC0C0C0"/>
      </bottom>
    </border>
    <border>
      <left/>
      <right/>
      <top/>
      <bottom style="thin">
        <color rgb="FFC0C0C0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>
        <color rgb="FF808080"/>
      </left>
      <right style="thin">
        <color theme="0" tint="-0.3499799966812134"/>
      </right>
      <top/>
      <bottom/>
    </border>
    <border>
      <left style="thin">
        <color rgb="FF808080"/>
      </left>
      <right style="thin">
        <color rgb="FF808080"/>
      </right>
      <top/>
      <bottom style="thin">
        <color rgb="FF808080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rgb="FF808080"/>
      </bottom>
    </border>
    <border>
      <left style="thin">
        <color rgb="FF808080"/>
      </left>
      <right style="thin">
        <color rgb="FF808080"/>
      </right>
      <top style="thin">
        <color rgb="FF808080"/>
      </top>
      <bottom/>
    </border>
    <border>
      <left style="thin">
        <color rgb="FF808080"/>
      </left>
      <right style="thin">
        <color rgb="FF808080"/>
      </right>
      <top/>
      <bottom/>
    </border>
    <border>
      <left style="thin">
        <color rgb="FF808080"/>
      </left>
      <right style="thin">
        <color rgb="FF808080"/>
      </right>
      <top style="thin">
        <color rgb="FFC0C0C0"/>
      </top>
      <bottom/>
    </border>
    <border>
      <left style="thin">
        <color rgb="FF808080"/>
      </left>
      <right/>
      <top/>
      <bottom/>
    </border>
    <border>
      <left style="thin">
        <color rgb="FF808080"/>
      </left>
      <right style="thin">
        <color rgb="FF808080"/>
      </right>
      <top style="thin">
        <color theme="0" tint="-0.4999699890613556"/>
      </top>
      <bottom/>
    </border>
    <border>
      <left style="thin">
        <color rgb="FF808080"/>
      </left>
      <right style="thin">
        <color rgb="FF808080"/>
      </right>
      <top style="thin">
        <color theme="0" tint="-0.3499799966812134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rgb="FF808080"/>
      </top>
      <bottom style="thin">
        <color rgb="FFC0C0C0"/>
      </bottom>
    </border>
    <border>
      <left/>
      <right/>
      <top style="thin">
        <color rgb="FF808080"/>
      </top>
      <bottom style="thin">
        <color rgb="FFC0C0C0"/>
      </bottom>
    </border>
    <border>
      <left style="thin">
        <color rgb="FFC0C0C0"/>
      </left>
      <right style="thin">
        <color rgb="FFC0C0C0"/>
      </right>
      <top/>
      <bottom style="thin">
        <color rgb="FFC0C0C0"/>
      </bottom>
    </border>
    <border>
      <left style="thin">
        <color rgb="FFC0C0C0"/>
      </left>
      <right style="thin">
        <color rgb="FFC0C0C0"/>
      </right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7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5"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39" fillId="34" borderId="11" xfId="0" applyFont="1" applyFill="1" applyBorder="1" applyAlignment="1">
      <alignment horizontal="left" vertical="center" wrapText="1"/>
    </xf>
    <xf numFmtId="0" fontId="39" fillId="35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40" fillId="36" borderId="12" xfId="0" applyNumberFormat="1" applyFont="1" applyFill="1" applyBorder="1" applyAlignment="1">
      <alignment horizontal="center" vertical="center" wrapText="1"/>
    </xf>
    <xf numFmtId="0" fontId="40" fillId="36" borderId="12" xfId="0" applyFont="1" applyFill="1" applyBorder="1" applyAlignment="1">
      <alignment horizontal="center" vertical="center" wrapText="1"/>
    </xf>
    <xf numFmtId="164" fontId="40" fillId="37" borderId="12" xfId="0" applyNumberFormat="1" applyFont="1" applyFill="1" applyBorder="1" applyAlignment="1">
      <alignment horizontal="center" vertical="center" wrapText="1"/>
    </xf>
    <xf numFmtId="0" fontId="40" fillId="37" borderId="12" xfId="0" applyFont="1" applyFill="1" applyBorder="1" applyAlignment="1">
      <alignment horizontal="center" vertical="center" wrapText="1"/>
    </xf>
    <xf numFmtId="0" fontId="40" fillId="38" borderId="12" xfId="0" applyFont="1" applyFill="1" applyBorder="1" applyAlignment="1">
      <alignment horizontal="center" vertical="center" wrapText="1"/>
    </xf>
    <xf numFmtId="37" fontId="40" fillId="36" borderId="12" xfId="0" applyNumberFormat="1" applyFont="1" applyFill="1" applyBorder="1" applyAlignment="1">
      <alignment horizontal="center" vertical="center" wrapText="1"/>
    </xf>
    <xf numFmtId="0" fontId="39" fillId="39" borderId="11" xfId="0" applyFont="1" applyFill="1" applyBorder="1" applyAlignment="1">
      <alignment vertical="center" wrapText="1"/>
    </xf>
    <xf numFmtId="0" fontId="39" fillId="40" borderId="11" xfId="0" applyFont="1" applyFill="1" applyBorder="1" applyAlignment="1">
      <alignment horizontal="center" vertical="center" wrapText="1"/>
    </xf>
    <xf numFmtId="0" fontId="26" fillId="41" borderId="0" xfId="0" applyFont="1" applyFill="1" applyAlignment="1">
      <alignment vertical="center" wrapText="1"/>
    </xf>
    <xf numFmtId="0" fontId="41" fillId="42" borderId="0" xfId="0" applyFont="1" applyFill="1" applyAlignment="1">
      <alignment vertical="center" wrapText="1"/>
    </xf>
    <xf numFmtId="0" fontId="0" fillId="0" borderId="0" xfId="0" applyBorder="1" applyAlignment="1">
      <alignment horizontal="left" vertical="center" wrapText="1"/>
    </xf>
    <xf numFmtId="3" fontId="40" fillId="36" borderId="12" xfId="0" applyNumberFormat="1" applyFont="1" applyFill="1" applyBorder="1" applyAlignment="1">
      <alignment horizontal="center" vertical="center" wrapText="1"/>
    </xf>
    <xf numFmtId="3" fontId="40" fillId="43" borderId="0" xfId="0" applyNumberFormat="1" applyFont="1" applyFill="1" applyBorder="1" applyAlignment="1">
      <alignment horizontal="center" vertical="center" wrapText="1"/>
    </xf>
    <xf numFmtId="164" fontId="40" fillId="43" borderId="0" xfId="0" applyNumberFormat="1" applyFont="1" applyFill="1" applyBorder="1" applyAlignment="1">
      <alignment horizontal="center" vertical="center" wrapText="1"/>
    </xf>
    <xf numFmtId="166" fontId="42" fillId="43" borderId="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0" fontId="40" fillId="44" borderId="12" xfId="0" applyFont="1" applyFill="1" applyBorder="1" applyAlignment="1">
      <alignment horizontal="left" vertical="center" wrapText="1"/>
    </xf>
    <xf numFmtId="0" fontId="40" fillId="44" borderId="12" xfId="0" applyFont="1" applyFill="1" applyBorder="1" applyAlignment="1">
      <alignment horizontal="center" vertical="center" wrapText="1"/>
    </xf>
    <xf numFmtId="164" fontId="40" fillId="44" borderId="12" xfId="0" applyNumberFormat="1" applyFont="1" applyFill="1" applyBorder="1" applyAlignment="1">
      <alignment horizontal="center" vertical="center" wrapText="1"/>
    </xf>
    <xf numFmtId="0" fontId="40" fillId="36" borderId="12" xfId="0" applyFont="1" applyFill="1" applyBorder="1" applyAlignment="1">
      <alignment horizontal="center" vertical="center" wrapText="1"/>
    </xf>
    <xf numFmtId="0" fontId="39" fillId="45" borderId="13" xfId="0" applyFont="1" applyFill="1" applyBorder="1" applyAlignment="1">
      <alignment horizontal="center" vertical="center" wrapText="1"/>
    </xf>
    <xf numFmtId="0" fontId="39" fillId="46" borderId="14" xfId="0" applyFont="1" applyFill="1" applyBorder="1" applyAlignment="1">
      <alignment horizontal="center" vertical="center" wrapText="1"/>
    </xf>
    <xf numFmtId="0" fontId="39" fillId="47" borderId="0" xfId="0" applyFont="1" applyFill="1" applyBorder="1" applyAlignment="1">
      <alignment horizontal="center" vertical="center" wrapText="1"/>
    </xf>
    <xf numFmtId="0" fontId="39" fillId="48" borderId="0" xfId="0" applyFont="1" applyFill="1" applyBorder="1" applyAlignment="1">
      <alignment horizontal="center" vertical="center" wrapText="1"/>
    </xf>
    <xf numFmtId="0" fontId="39" fillId="49" borderId="0" xfId="0" applyFont="1" applyFill="1" applyBorder="1" applyAlignment="1">
      <alignment horizontal="center" vertical="center" wrapText="1"/>
    </xf>
    <xf numFmtId="0" fontId="39" fillId="50" borderId="15" xfId="0" applyFont="1" applyFill="1" applyBorder="1" applyAlignment="1">
      <alignment horizontal="center" vertical="center" wrapText="1"/>
    </xf>
    <xf numFmtId="0" fontId="39" fillId="51" borderId="15" xfId="0" applyFont="1" applyFill="1" applyBorder="1" applyAlignment="1">
      <alignment horizontal="center" vertical="center" wrapText="1"/>
    </xf>
    <xf numFmtId="0" fontId="36" fillId="52" borderId="0" xfId="0" applyFont="1" applyFill="1" applyAlignment="1">
      <alignment vertical="center" wrapText="1"/>
    </xf>
    <xf numFmtId="0" fontId="36" fillId="52" borderId="0" xfId="0" applyFont="1" applyFill="1" applyAlignment="1">
      <alignment horizontal="center" vertical="center" wrapText="1"/>
    </xf>
    <xf numFmtId="164" fontId="36" fillId="52" borderId="0" xfId="0" applyNumberFormat="1" applyFont="1" applyFill="1" applyAlignment="1">
      <alignment horizontal="center" vertical="center" wrapText="1"/>
    </xf>
    <xf numFmtId="0" fontId="39" fillId="53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39" fillId="54" borderId="15" xfId="0" applyFont="1" applyFill="1" applyBorder="1" applyAlignment="1">
      <alignment horizontal="center" vertical="center" wrapText="1"/>
    </xf>
    <xf numFmtId="0" fontId="39" fillId="55" borderId="16" xfId="0" applyFont="1" applyFill="1" applyBorder="1" applyAlignment="1">
      <alignment horizontal="center" vertical="center" wrapText="1"/>
    </xf>
    <xf numFmtId="0" fontId="40" fillId="43" borderId="12" xfId="0" applyFont="1" applyFill="1" applyBorder="1" applyAlignment="1">
      <alignment horizontal="left" vertical="center" wrapText="1"/>
    </xf>
    <xf numFmtId="0" fontId="40" fillId="43" borderId="12" xfId="0" applyFont="1" applyFill="1" applyBorder="1" applyAlignment="1">
      <alignment horizontal="center" vertical="center" wrapText="1"/>
    </xf>
    <xf numFmtId="0" fontId="40" fillId="38" borderId="0" xfId="0" applyFont="1" applyFill="1" applyBorder="1" applyAlignment="1">
      <alignment horizontal="left" vertical="center" wrapText="1"/>
    </xf>
    <xf numFmtId="0" fontId="40" fillId="38" borderId="0" xfId="0" applyFont="1" applyFill="1" applyBorder="1" applyAlignment="1">
      <alignment horizontal="center" vertical="center" wrapText="1"/>
    </xf>
    <xf numFmtId="0" fontId="39" fillId="41" borderId="17" xfId="0" applyFont="1" applyFill="1" applyBorder="1" applyAlignment="1">
      <alignment horizontal="center" vertical="center" wrapText="1"/>
    </xf>
    <xf numFmtId="165" fontId="42" fillId="36" borderId="17" xfId="48" applyNumberFormat="1" applyFont="1" applyFill="1" applyBorder="1" applyAlignment="1">
      <alignment horizontal="center" vertical="center" wrapText="1"/>
    </xf>
    <xf numFmtId="166" fontId="42" fillId="36" borderId="17" xfId="0" applyNumberFormat="1" applyFont="1" applyFill="1" applyBorder="1" applyAlignment="1">
      <alignment horizontal="center" vertical="center" wrapText="1"/>
    </xf>
    <xf numFmtId="167" fontId="42" fillId="36" borderId="17" xfId="0" applyNumberFormat="1" applyFont="1" applyFill="1" applyBorder="1" applyAlignment="1">
      <alignment horizontal="center" vertical="center" wrapText="1"/>
    </xf>
    <xf numFmtId="166" fontId="42" fillId="37" borderId="17" xfId="0" applyNumberFormat="1" applyFont="1" applyFill="1" applyBorder="1" applyAlignment="1">
      <alignment horizontal="center" vertical="center" wrapText="1"/>
    </xf>
    <xf numFmtId="167" fontId="42" fillId="37" borderId="17" xfId="0" applyNumberFormat="1" applyFont="1" applyFill="1" applyBorder="1" applyAlignment="1">
      <alignment horizontal="center" vertical="center" wrapText="1"/>
    </xf>
    <xf numFmtId="0" fontId="39" fillId="56" borderId="18" xfId="0" applyFont="1" applyFill="1" applyBorder="1" applyAlignment="1">
      <alignment horizontal="left" vertical="center" wrapText="1"/>
    </xf>
    <xf numFmtId="0" fontId="39" fillId="57" borderId="18" xfId="0" applyFont="1" applyFill="1" applyBorder="1" applyAlignment="1">
      <alignment horizontal="center" vertical="center" wrapText="1"/>
    </xf>
    <xf numFmtId="0" fontId="39" fillId="41" borderId="19" xfId="0" applyFont="1" applyFill="1" applyBorder="1" applyAlignment="1">
      <alignment horizontal="center" vertical="center" wrapText="1"/>
    </xf>
    <xf numFmtId="39" fontId="42" fillId="36" borderId="17" xfId="0" applyNumberFormat="1" applyFont="1" applyFill="1" applyBorder="1" applyAlignment="1">
      <alignment horizontal="center" vertical="center" wrapText="1"/>
    </xf>
    <xf numFmtId="164" fontId="40" fillId="36" borderId="17" xfId="0" applyNumberFormat="1" applyFont="1" applyFill="1" applyBorder="1" applyAlignment="1">
      <alignment horizontal="center" vertical="center" wrapText="1"/>
    </xf>
    <xf numFmtId="2" fontId="42" fillId="37" borderId="17" xfId="0" applyNumberFormat="1" applyFont="1" applyFill="1" applyBorder="1" applyAlignment="1">
      <alignment horizontal="center" vertical="center" wrapText="1"/>
    </xf>
    <xf numFmtId="164" fontId="40" fillId="36" borderId="12" xfId="0" applyNumberFormat="1" applyFont="1" applyFill="1" applyBorder="1" applyAlignment="1">
      <alignment horizontal="center" vertical="center" wrapText="1"/>
    </xf>
    <xf numFmtId="165" fontId="42" fillId="36" borderId="17" xfId="48" applyNumberFormat="1" applyFont="1" applyFill="1" applyBorder="1" applyAlignment="1">
      <alignment horizontal="center" vertical="center" wrapText="1"/>
    </xf>
    <xf numFmtId="165" fontId="36" fillId="36" borderId="17" xfId="48" applyNumberFormat="1" applyFont="1" applyFill="1" applyBorder="1" applyAlignment="1">
      <alignment horizontal="center" vertical="center" wrapText="1"/>
    </xf>
    <xf numFmtId="165" fontId="42" fillId="44" borderId="17" xfId="48" applyNumberFormat="1" applyFont="1" applyFill="1" applyBorder="1" applyAlignment="1">
      <alignment horizontal="center" vertical="center" wrapText="1"/>
    </xf>
    <xf numFmtId="9" fontId="42" fillId="44" borderId="17" xfId="48" applyNumberFormat="1" applyFont="1" applyFill="1" applyBorder="1" applyAlignment="1">
      <alignment horizontal="center" vertical="center" wrapText="1"/>
    </xf>
    <xf numFmtId="164" fontId="40" fillId="36" borderId="20" xfId="0" applyNumberFormat="1" applyFont="1" applyFill="1" applyBorder="1" applyAlignment="1">
      <alignment horizontal="center" vertical="center" wrapText="1"/>
    </xf>
    <xf numFmtId="164" fontId="40" fillId="36" borderId="12" xfId="0" applyNumberFormat="1" applyFont="1" applyFill="1" applyBorder="1" applyAlignment="1">
      <alignment horizontal="center" vertical="center" wrapText="1"/>
    </xf>
    <xf numFmtId="164" fontId="40" fillId="36" borderId="20" xfId="0" applyNumberFormat="1" applyFont="1" applyFill="1" applyBorder="1" applyAlignment="1">
      <alignment horizontal="center" vertical="center" wrapText="1"/>
    </xf>
    <xf numFmtId="0" fontId="39" fillId="58" borderId="21" xfId="0" applyFont="1" applyFill="1" applyBorder="1" applyAlignment="1">
      <alignment horizontal="left" vertical="center" wrapText="1"/>
    </xf>
    <xf numFmtId="0" fontId="39" fillId="59" borderId="21" xfId="0" applyFont="1" applyFill="1" applyBorder="1" applyAlignment="1">
      <alignment horizontal="center" vertical="center" wrapText="1"/>
    </xf>
    <xf numFmtId="0" fontId="39" fillId="41" borderId="21" xfId="0" applyFont="1" applyFill="1" applyBorder="1" applyAlignment="1">
      <alignment horizontal="center" vertical="center" wrapText="1"/>
    </xf>
    <xf numFmtId="164" fontId="40" fillId="36" borderId="21" xfId="0" applyNumberFormat="1" applyFont="1" applyFill="1" applyBorder="1" applyAlignment="1">
      <alignment horizontal="center" vertical="center" wrapText="1"/>
    </xf>
    <xf numFmtId="165" fontId="42" fillId="36" borderId="21" xfId="48" applyNumberFormat="1" applyFont="1" applyFill="1" applyBorder="1" applyAlignment="1">
      <alignment horizontal="center" vertical="center" wrapText="1"/>
    </xf>
    <xf numFmtId="0" fontId="40" fillId="44" borderId="21" xfId="0" applyFont="1" applyFill="1" applyBorder="1" applyAlignment="1">
      <alignment horizontal="center" vertical="center" wrapText="1"/>
    </xf>
    <xf numFmtId="9" fontId="42" fillId="44" borderId="21" xfId="48" applyNumberFormat="1" applyFont="1" applyFill="1" applyBorder="1" applyAlignment="1">
      <alignment horizontal="center" vertical="center" wrapText="1"/>
    </xf>
    <xf numFmtId="0" fontId="40" fillId="44" borderId="22" xfId="0" applyFont="1" applyFill="1" applyBorder="1" applyAlignment="1">
      <alignment horizontal="center" vertical="center" wrapText="1"/>
    </xf>
    <xf numFmtId="9" fontId="42" fillId="44" borderId="22" xfId="48" applyFont="1" applyFill="1" applyBorder="1" applyAlignment="1">
      <alignment horizontal="center" vertical="center" wrapText="1"/>
    </xf>
    <xf numFmtId="165" fontId="42" fillId="44" borderId="21" xfId="48" applyNumberFormat="1" applyFont="1" applyFill="1" applyBorder="1" applyAlignment="1">
      <alignment horizontal="center" vertical="center" wrapText="1"/>
    </xf>
    <xf numFmtId="0" fontId="39" fillId="41" borderId="17" xfId="0" applyFont="1" applyFill="1" applyBorder="1" applyAlignment="1">
      <alignment horizontal="center" vertical="center" wrapText="1"/>
    </xf>
    <xf numFmtId="0" fontId="0" fillId="60" borderId="0" xfId="0" applyFill="1" applyAlignment="1">
      <alignment vertical="center" wrapText="1"/>
    </xf>
    <xf numFmtId="37" fontId="40" fillId="36" borderId="21" xfId="0" applyNumberFormat="1" applyFont="1" applyFill="1" applyBorder="1" applyAlignment="1">
      <alignment horizontal="center" vertical="center" wrapText="1"/>
    </xf>
    <xf numFmtId="9" fontId="42" fillId="36" borderId="21" xfId="48" applyNumberFormat="1" applyFont="1" applyFill="1" applyBorder="1" applyAlignment="1">
      <alignment horizontal="center" vertical="center" wrapText="1"/>
    </xf>
    <xf numFmtId="164" fontId="42" fillId="36" borderId="17" xfId="0" applyNumberFormat="1" applyFont="1" applyFill="1" applyBorder="1" applyAlignment="1">
      <alignment horizontal="center" vertical="center" wrapText="1"/>
    </xf>
    <xf numFmtId="37" fontId="40" fillId="44" borderId="12" xfId="0" applyNumberFormat="1" applyFont="1" applyFill="1" applyBorder="1" applyAlignment="1">
      <alignment horizontal="center" vertical="center" wrapText="1"/>
    </xf>
    <xf numFmtId="164" fontId="42" fillId="44" borderId="17" xfId="0" applyNumberFormat="1" applyFont="1" applyFill="1" applyBorder="1" applyAlignment="1">
      <alignment horizontal="center" vertical="center" wrapText="1"/>
    </xf>
    <xf numFmtId="0" fontId="40" fillId="36" borderId="12" xfId="0" applyFont="1" applyFill="1" applyBorder="1" applyAlignment="1">
      <alignment horizontal="left" vertical="center" wrapText="1"/>
    </xf>
    <xf numFmtId="164" fontId="42" fillId="36" borderId="21" xfId="0" applyNumberFormat="1" applyFont="1" applyFill="1" applyBorder="1" applyAlignment="1">
      <alignment horizontal="center" vertical="center" wrapText="1"/>
    </xf>
    <xf numFmtId="165" fontId="42" fillId="36" borderId="21" xfId="48" applyNumberFormat="1" applyFont="1" applyFill="1" applyBorder="1" applyAlignment="1">
      <alignment horizontal="center" vertical="center" wrapText="1"/>
    </xf>
    <xf numFmtId="164" fontId="42" fillId="44" borderId="21" xfId="0" applyNumberFormat="1" applyFont="1" applyFill="1" applyBorder="1" applyAlignment="1">
      <alignment horizontal="center" vertical="center" wrapText="1"/>
    </xf>
    <xf numFmtId="164" fontId="42" fillId="36" borderId="21" xfId="0" applyNumberFormat="1" applyFont="1" applyFill="1" applyBorder="1" applyAlignment="1">
      <alignment horizontal="center" vertical="center" wrapText="1"/>
    </xf>
    <xf numFmtId="37" fontId="40" fillId="36" borderId="12" xfId="0" applyNumberFormat="1" applyFont="1" applyFill="1" applyBorder="1" applyAlignment="1">
      <alignment horizontal="center" vertical="center" wrapText="1"/>
    </xf>
    <xf numFmtId="9" fontId="42" fillId="36" borderId="21" xfId="48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39" fillId="61" borderId="10" xfId="0" applyFont="1" applyFill="1" applyBorder="1" applyAlignment="1">
      <alignment horizontal="center" vertical="center" wrapText="1"/>
    </xf>
    <xf numFmtId="0" fontId="39" fillId="62" borderId="11" xfId="0" applyFont="1" applyFill="1" applyBorder="1" applyAlignment="1">
      <alignment horizontal="center" vertical="center" wrapText="1"/>
    </xf>
    <xf numFmtId="0" fontId="26" fillId="41" borderId="0" xfId="0" applyFont="1" applyFill="1" applyAlignment="1">
      <alignment vertical="center" wrapText="1"/>
    </xf>
    <xf numFmtId="0" fontId="41" fillId="42" borderId="0" xfId="0" applyFont="1" applyFill="1" applyAlignment="1">
      <alignment vertical="center" wrapText="1"/>
    </xf>
    <xf numFmtId="0" fontId="39" fillId="63" borderId="15" xfId="0" applyFont="1" applyFill="1" applyBorder="1" applyAlignment="1">
      <alignment vertical="center" wrapText="1"/>
    </xf>
    <xf numFmtId="0" fontId="40" fillId="36" borderId="12" xfId="0" applyFont="1" applyFill="1" applyBorder="1" applyAlignment="1">
      <alignment horizontal="center" vertical="center" wrapText="1"/>
    </xf>
    <xf numFmtId="0" fontId="39" fillId="41" borderId="17" xfId="0" applyFont="1" applyFill="1" applyBorder="1" applyAlignment="1">
      <alignment horizontal="center" vertical="center" wrapText="1"/>
    </xf>
    <xf numFmtId="165" fontId="42" fillId="36" borderId="17" xfId="48" applyNumberFormat="1" applyFont="1" applyFill="1" applyBorder="1" applyAlignment="1">
      <alignment horizontal="center" vertical="center" wrapText="1"/>
    </xf>
    <xf numFmtId="0" fontId="40" fillId="36" borderId="12" xfId="0" applyFont="1" applyFill="1" applyBorder="1" applyAlignment="1">
      <alignment horizontal="left" vertical="top" wrapText="1"/>
    </xf>
    <xf numFmtId="0" fontId="40" fillId="44" borderId="23" xfId="0" applyFont="1" applyFill="1" applyBorder="1" applyAlignment="1">
      <alignment horizontal="center" vertical="center" wrapText="1"/>
    </xf>
    <xf numFmtId="0" fontId="40" fillId="44" borderId="20" xfId="0" applyFont="1" applyFill="1" applyBorder="1" applyAlignment="1">
      <alignment horizontal="center" vertical="center" wrapText="1"/>
    </xf>
    <xf numFmtId="0" fontId="40" fillId="36" borderId="23" xfId="0" applyFont="1" applyFill="1" applyBorder="1" applyAlignment="1">
      <alignment horizontal="center" vertical="center" wrapText="1"/>
    </xf>
    <xf numFmtId="0" fontId="40" fillId="36" borderId="20" xfId="0" applyFont="1" applyFill="1" applyBorder="1" applyAlignment="1">
      <alignment horizontal="center" vertical="center" wrapText="1"/>
    </xf>
    <xf numFmtId="0" fontId="40" fillId="44" borderId="24" xfId="0" applyFont="1" applyFill="1" applyBorder="1" applyAlignment="1">
      <alignment horizontal="center" vertical="center" wrapText="1"/>
    </xf>
    <xf numFmtId="0" fontId="40" fillId="38" borderId="23" xfId="0" applyFont="1" applyFill="1" applyBorder="1" applyAlignment="1">
      <alignment horizontal="center" vertical="center" wrapText="1"/>
    </xf>
    <xf numFmtId="0" fontId="40" fillId="38" borderId="24" xfId="0" applyFont="1" applyFill="1" applyBorder="1" applyAlignment="1">
      <alignment horizontal="center" vertical="center" wrapText="1"/>
    </xf>
    <xf numFmtId="0" fontId="40" fillId="38" borderId="20" xfId="0" applyFont="1" applyFill="1" applyBorder="1" applyAlignment="1">
      <alignment horizontal="center" vertical="center" wrapText="1"/>
    </xf>
    <xf numFmtId="0" fontId="40" fillId="38" borderId="25" xfId="0" applyFont="1" applyFill="1" applyBorder="1" applyAlignment="1">
      <alignment horizontal="center" vertical="center" wrapText="1"/>
    </xf>
    <xf numFmtId="0" fontId="40" fillId="43" borderId="25" xfId="0" applyFont="1" applyFill="1" applyBorder="1" applyAlignment="1">
      <alignment horizontal="center" vertical="center" wrapText="1"/>
    </xf>
    <xf numFmtId="0" fontId="40" fillId="43" borderId="24" xfId="0" applyFont="1" applyFill="1" applyBorder="1" applyAlignment="1">
      <alignment horizontal="center" vertical="center" wrapText="1"/>
    </xf>
    <xf numFmtId="0" fontId="40" fillId="43" borderId="20" xfId="0" applyFont="1" applyFill="1" applyBorder="1" applyAlignment="1">
      <alignment horizontal="center" vertical="center" wrapText="1"/>
    </xf>
    <xf numFmtId="0" fontId="40" fillId="44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43" fillId="64" borderId="0" xfId="0" applyFont="1" applyFill="1" applyAlignment="1">
      <alignment horizontal="left" vertical="center" wrapText="1"/>
    </xf>
    <xf numFmtId="0" fontId="36" fillId="0" borderId="0" xfId="0" applyFont="1" applyBorder="1" applyAlignment="1">
      <alignment horizontal="left" vertical="center" wrapText="1"/>
    </xf>
    <xf numFmtId="0" fontId="40" fillId="38" borderId="25" xfId="0" applyFont="1" applyFill="1" applyBorder="1" applyAlignment="1">
      <alignment horizontal="left" vertical="center" wrapText="1"/>
    </xf>
    <xf numFmtId="0" fontId="40" fillId="38" borderId="24" xfId="0" applyFont="1" applyFill="1" applyBorder="1" applyAlignment="1">
      <alignment horizontal="left" vertical="center" wrapText="1"/>
    </xf>
    <xf numFmtId="0" fontId="40" fillId="38" borderId="20" xfId="0" applyFont="1" applyFill="1" applyBorder="1" applyAlignment="1">
      <alignment horizontal="left" vertical="center" wrapText="1"/>
    </xf>
    <xf numFmtId="0" fontId="40" fillId="38" borderId="23" xfId="0" applyFont="1" applyFill="1" applyBorder="1" applyAlignment="1">
      <alignment horizontal="left" vertical="center" wrapText="1"/>
    </xf>
    <xf numFmtId="0" fontId="40" fillId="37" borderId="23" xfId="0" applyFont="1" applyFill="1" applyBorder="1" applyAlignment="1">
      <alignment horizontal="left" vertical="center" wrapText="1"/>
    </xf>
    <xf numFmtId="0" fontId="40" fillId="37" borderId="20" xfId="0" applyFont="1" applyFill="1" applyBorder="1" applyAlignment="1">
      <alignment horizontal="left" vertical="center" wrapText="1"/>
    </xf>
    <xf numFmtId="0" fontId="40" fillId="37" borderId="23" xfId="0" applyFont="1" applyFill="1" applyBorder="1" applyAlignment="1">
      <alignment horizontal="center" vertical="center" wrapText="1"/>
    </xf>
    <xf numFmtId="0" fontId="40" fillId="37" borderId="20" xfId="0" applyFont="1" applyFill="1" applyBorder="1" applyAlignment="1">
      <alignment horizontal="center" vertical="center" wrapText="1"/>
    </xf>
    <xf numFmtId="0" fontId="0" fillId="60" borderId="26" xfId="0" applyFill="1" applyBorder="1" applyAlignment="1">
      <alignment horizontal="center" vertical="center" wrapText="1"/>
    </xf>
    <xf numFmtId="0" fontId="40" fillId="37" borderId="24" xfId="0" applyFont="1" applyFill="1" applyBorder="1" applyAlignment="1">
      <alignment horizontal="left" vertical="center" wrapText="1"/>
    </xf>
    <xf numFmtId="0" fontId="40" fillId="37" borderId="24" xfId="0" applyFont="1" applyFill="1" applyBorder="1" applyAlignment="1">
      <alignment horizontal="center" vertical="center" wrapText="1"/>
    </xf>
    <xf numFmtId="0" fontId="40" fillId="44" borderId="23" xfId="0" applyFont="1" applyFill="1" applyBorder="1" applyAlignment="1">
      <alignment horizontal="left" vertical="center" wrapText="1"/>
    </xf>
    <xf numFmtId="0" fontId="40" fillId="44" borderId="24" xfId="0" applyFont="1" applyFill="1" applyBorder="1" applyAlignment="1">
      <alignment horizontal="left" vertical="center" wrapText="1"/>
    </xf>
    <xf numFmtId="0" fontId="40" fillId="44" borderId="20" xfId="0" applyFont="1" applyFill="1" applyBorder="1" applyAlignment="1">
      <alignment horizontal="left" vertical="center" wrapText="1"/>
    </xf>
    <xf numFmtId="0" fontId="40" fillId="38" borderId="27" xfId="0" applyFont="1" applyFill="1" applyBorder="1" applyAlignment="1">
      <alignment horizontal="center" vertical="center" wrapText="1"/>
    </xf>
    <xf numFmtId="0" fontId="40" fillId="38" borderId="27" xfId="0" applyFont="1" applyFill="1" applyBorder="1" applyAlignment="1">
      <alignment horizontal="left" vertical="center" wrapText="1"/>
    </xf>
    <xf numFmtId="0" fontId="40" fillId="38" borderId="28" xfId="0" applyFont="1" applyFill="1" applyBorder="1" applyAlignment="1">
      <alignment horizontal="left" vertical="center" wrapText="1"/>
    </xf>
    <xf numFmtId="0" fontId="40" fillId="38" borderId="28" xfId="0" applyFont="1" applyFill="1" applyBorder="1" applyAlignment="1">
      <alignment horizontal="center" vertical="center" wrapText="1"/>
    </xf>
    <xf numFmtId="0" fontId="39" fillId="65" borderId="0" xfId="0" applyFont="1" applyFill="1" applyBorder="1" applyAlignment="1">
      <alignment horizontal="center" vertical="center" wrapText="1"/>
    </xf>
    <xf numFmtId="0" fontId="39" fillId="66" borderId="29" xfId="0" applyFont="1" applyFill="1" applyBorder="1" applyAlignment="1">
      <alignment horizontal="center" vertical="center" wrapText="1"/>
    </xf>
    <xf numFmtId="0" fontId="39" fillId="67" borderId="30" xfId="0" applyFont="1" applyFill="1" applyBorder="1" applyAlignment="1">
      <alignment horizontal="center" vertical="center" wrapText="1"/>
    </xf>
    <xf numFmtId="0" fontId="39" fillId="68" borderId="31" xfId="0" applyFont="1" applyFill="1" applyBorder="1" applyAlignment="1">
      <alignment horizontal="center" vertical="center" wrapText="1"/>
    </xf>
    <xf numFmtId="0" fontId="39" fillId="69" borderId="32" xfId="0" applyFont="1" applyFill="1" applyBorder="1" applyAlignment="1">
      <alignment horizontal="center" vertical="center" wrapText="1"/>
    </xf>
    <xf numFmtId="0" fontId="39" fillId="41" borderId="17" xfId="0" applyFont="1" applyFill="1" applyBorder="1" applyAlignment="1">
      <alignment horizontal="center" vertical="center" wrapText="1"/>
    </xf>
    <xf numFmtId="0" fontId="39" fillId="70" borderId="13" xfId="0" applyFont="1" applyFill="1" applyBorder="1" applyAlignment="1">
      <alignment horizontal="left" vertical="center" wrapText="1"/>
    </xf>
    <xf numFmtId="0" fontId="39" fillId="71" borderId="33" xfId="0" applyFont="1" applyFill="1" applyBorder="1" applyAlignment="1">
      <alignment horizontal="left" vertical="center" wrapText="1"/>
    </xf>
    <xf numFmtId="0" fontId="39" fillId="72" borderId="34" xfId="0" applyFont="1" applyFill="1" applyBorder="1" applyAlignment="1">
      <alignment horizontal="center" vertical="center" wrapText="1"/>
    </xf>
    <xf numFmtId="0" fontId="39" fillId="73" borderId="33" xfId="0" applyFont="1" applyFill="1" applyBorder="1" applyAlignment="1">
      <alignment horizontal="center" vertical="center" wrapText="1"/>
    </xf>
    <xf numFmtId="0" fontId="39" fillId="74" borderId="11" xfId="0" applyFont="1" applyFill="1" applyBorder="1" applyAlignment="1">
      <alignment horizontal="center" vertical="center" wrapText="1"/>
    </xf>
    <xf numFmtId="0" fontId="39" fillId="75" borderId="16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R42"/>
  <sheetViews>
    <sheetView tabSelected="1" zoomScalePageLayoutView="0" workbookViewId="0" topLeftCell="A1">
      <selection activeCell="A13" sqref="A13"/>
    </sheetView>
  </sheetViews>
  <sheetFormatPr defaultColWidth="9.140625" defaultRowHeight="15"/>
  <cols>
    <col min="1" max="1" width="34.7109375" style="1" customWidth="1"/>
    <col min="2" max="2" width="7.7109375" style="1" customWidth="1"/>
    <col min="3" max="3" width="12.28125" style="5" customWidth="1"/>
    <col min="4" max="4" width="12.7109375" style="1" customWidth="1"/>
    <col min="5" max="15" width="11.28125" style="5" customWidth="1"/>
    <col min="16" max="17" width="10.421875" style="1" bestFit="1" customWidth="1"/>
    <col min="18" max="16384" width="9.140625" style="1" customWidth="1"/>
  </cols>
  <sheetData>
    <row r="1" spans="1:17" ht="32.25" customHeight="1">
      <c r="A1" s="15" t="s">
        <v>31</v>
      </c>
      <c r="B1" s="113" t="s">
        <v>35</v>
      </c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</row>
    <row r="2" spans="1:17" ht="21.75" customHeight="1">
      <c r="A2" s="114" t="s">
        <v>101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</row>
    <row r="3" spans="1:17" ht="15" customHeight="1">
      <c r="A3" s="112" t="s">
        <v>32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</row>
    <row r="4" spans="1:17" ht="9" customHeight="1">
      <c r="A4" s="112"/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</row>
    <row r="5" spans="1:17" ht="15" customHeight="1">
      <c r="A5" s="114" t="s">
        <v>102</v>
      </c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</row>
    <row r="6" spans="1:17" ht="15">
      <c r="A6" s="112" t="s">
        <v>33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</row>
    <row r="7" spans="1:17" ht="9" customHeight="1">
      <c r="A7" s="16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</row>
    <row r="8" spans="1:17" ht="15">
      <c r="A8" s="114" t="s">
        <v>103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</row>
    <row r="9" spans="1:17" ht="15">
      <c r="A9" s="112" t="s">
        <v>34</v>
      </c>
      <c r="B9" s="112"/>
      <c r="C9" s="112"/>
      <c r="D9" s="112"/>
      <c r="E9" s="112"/>
      <c r="F9" s="112"/>
      <c r="G9" s="112"/>
      <c r="H9" s="112"/>
      <c r="I9" s="112"/>
      <c r="J9" s="112"/>
      <c r="K9" s="112"/>
      <c r="L9" s="112"/>
      <c r="M9" s="112"/>
      <c r="N9" s="112"/>
      <c r="O9" s="112"/>
      <c r="P9" s="112"/>
      <c r="Q9" s="112"/>
    </row>
    <row r="10" spans="1:17" ht="9" customHeight="1">
      <c r="A10" s="112"/>
      <c r="B10" s="112"/>
      <c r="C10" s="112"/>
      <c r="D10" s="112"/>
      <c r="E10" s="112"/>
      <c r="F10" s="112"/>
      <c r="G10" s="112"/>
      <c r="H10" s="112"/>
      <c r="I10" s="112"/>
      <c r="J10" s="112"/>
      <c r="K10" s="112"/>
      <c r="L10" s="112"/>
      <c r="M10" s="112"/>
      <c r="N10" s="112"/>
      <c r="O10" s="112"/>
      <c r="P10" s="112"/>
      <c r="Q10" s="112"/>
    </row>
    <row r="11" spans="1:17" ht="15">
      <c r="A11" s="114" t="s">
        <v>104</v>
      </c>
      <c r="B11" s="114"/>
      <c r="C11" s="114"/>
      <c r="D11" s="114"/>
      <c r="E11" s="114"/>
      <c r="F11" s="114"/>
      <c r="G11" s="114"/>
      <c r="H11" s="114"/>
      <c r="I11" s="114"/>
      <c r="J11" s="114"/>
      <c r="K11" s="114"/>
      <c r="L11" s="114"/>
      <c r="M11" s="114"/>
      <c r="N11" s="114"/>
      <c r="O11" s="114"/>
      <c r="P11" s="114"/>
      <c r="Q11" s="114"/>
    </row>
    <row r="12" spans="1:17" ht="30" customHeight="1">
      <c r="A12" s="112" t="s">
        <v>112</v>
      </c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4" ht="15">
      <c r="A14" s="14" t="s">
        <v>27</v>
      </c>
    </row>
    <row r="15" spans="1:17" ht="40.5" customHeight="1">
      <c r="A15" s="12" t="s">
        <v>9</v>
      </c>
      <c r="B15" s="13" t="s">
        <v>24</v>
      </c>
      <c r="C15" s="4" t="s">
        <v>10</v>
      </c>
      <c r="D15" s="3" t="s">
        <v>111</v>
      </c>
      <c r="E15" s="2" t="s">
        <v>0</v>
      </c>
      <c r="F15" s="2" t="s">
        <v>1</v>
      </c>
      <c r="G15" s="2" t="s">
        <v>2</v>
      </c>
      <c r="H15" s="2" t="s">
        <v>3</v>
      </c>
      <c r="I15" s="2" t="s">
        <v>4</v>
      </c>
      <c r="J15" s="2" t="s">
        <v>5</v>
      </c>
      <c r="K15" s="2" t="s">
        <v>25</v>
      </c>
      <c r="L15" s="2" t="s">
        <v>6</v>
      </c>
      <c r="M15" s="2" t="s">
        <v>7</v>
      </c>
      <c r="N15" s="2" t="s">
        <v>8</v>
      </c>
      <c r="O15" s="75" t="s">
        <v>26</v>
      </c>
      <c r="P15" s="75" t="s">
        <v>29</v>
      </c>
      <c r="Q15" s="75" t="s">
        <v>30</v>
      </c>
    </row>
    <row r="16" spans="1:17" ht="15">
      <c r="A16" s="107" t="s">
        <v>14</v>
      </c>
      <c r="B16" s="108" t="s">
        <v>15</v>
      </c>
      <c r="C16" s="111" t="s">
        <v>12</v>
      </c>
      <c r="D16" s="23" t="s">
        <v>12</v>
      </c>
      <c r="E16" s="25">
        <v>351</v>
      </c>
      <c r="F16" s="25">
        <v>351</v>
      </c>
      <c r="G16" s="25">
        <v>318</v>
      </c>
      <c r="H16" s="24">
        <v>0</v>
      </c>
      <c r="I16" s="24">
        <v>0</v>
      </c>
      <c r="J16" s="25">
        <v>33</v>
      </c>
      <c r="K16" s="25">
        <v>0</v>
      </c>
      <c r="L16" s="25">
        <v>0</v>
      </c>
      <c r="M16" s="25">
        <v>0</v>
      </c>
      <c r="N16" s="80">
        <v>12923</v>
      </c>
      <c r="O16" s="81">
        <v>36.8176638176638</v>
      </c>
      <c r="P16" s="60" t="s">
        <v>49</v>
      </c>
      <c r="Q16" s="60" t="s">
        <v>49</v>
      </c>
    </row>
    <row r="17" spans="1:17" ht="15">
      <c r="A17" s="105"/>
      <c r="B17" s="109"/>
      <c r="C17" s="103"/>
      <c r="D17" s="23" t="s">
        <v>13</v>
      </c>
      <c r="E17" s="25">
        <v>0</v>
      </c>
      <c r="F17" s="25">
        <v>319</v>
      </c>
      <c r="G17" s="25">
        <v>287</v>
      </c>
      <c r="H17" s="24">
        <v>15</v>
      </c>
      <c r="I17" s="24">
        <v>0</v>
      </c>
      <c r="J17" s="25">
        <v>17</v>
      </c>
      <c r="K17" s="25">
        <v>0</v>
      </c>
      <c r="L17" s="25">
        <v>0</v>
      </c>
      <c r="M17" s="25">
        <v>0</v>
      </c>
      <c r="N17" s="80">
        <v>16509</v>
      </c>
      <c r="O17" s="81">
        <v>51.7523510971787</v>
      </c>
      <c r="P17" s="60" t="s">
        <v>49</v>
      </c>
      <c r="Q17" s="60" t="s">
        <v>49</v>
      </c>
    </row>
    <row r="18" spans="1:17" ht="15">
      <c r="A18" s="105"/>
      <c r="B18" s="109"/>
      <c r="C18" s="100"/>
      <c r="D18" s="23" t="s">
        <v>99</v>
      </c>
      <c r="E18" s="25">
        <v>0</v>
      </c>
      <c r="F18" s="25">
        <v>287</v>
      </c>
      <c r="G18" s="25">
        <v>245</v>
      </c>
      <c r="H18" s="24">
        <v>4</v>
      </c>
      <c r="I18" s="24">
        <v>0</v>
      </c>
      <c r="J18" s="25">
        <v>2</v>
      </c>
      <c r="K18" s="25">
        <v>0</v>
      </c>
      <c r="L18" s="25">
        <v>0</v>
      </c>
      <c r="M18" s="25">
        <v>36</v>
      </c>
      <c r="N18" s="80">
        <v>10260</v>
      </c>
      <c r="O18" s="81">
        <v>35.7491289198606</v>
      </c>
      <c r="P18" s="60">
        <f>SUM(M16:M18)/E16</f>
        <v>0.10256410256410256</v>
      </c>
      <c r="Q18" s="60">
        <f>SUM(J16:J18)/E16</f>
        <v>0.14814814814814814</v>
      </c>
    </row>
    <row r="19" spans="1:17" ht="15">
      <c r="A19" s="105"/>
      <c r="B19" s="109"/>
      <c r="C19" s="101" t="s">
        <v>13</v>
      </c>
      <c r="D19" s="82" t="s">
        <v>13</v>
      </c>
      <c r="E19" s="6">
        <v>342</v>
      </c>
      <c r="F19" s="6">
        <v>342</v>
      </c>
      <c r="G19" s="6">
        <v>303</v>
      </c>
      <c r="H19" s="7">
        <v>0</v>
      </c>
      <c r="I19" s="7">
        <v>2</v>
      </c>
      <c r="J19" s="6">
        <v>37</v>
      </c>
      <c r="K19" s="6">
        <v>0</v>
      </c>
      <c r="L19" s="6">
        <v>0</v>
      </c>
      <c r="M19" s="6">
        <v>0</v>
      </c>
      <c r="N19" s="11">
        <v>11894</v>
      </c>
      <c r="O19" s="79">
        <v>34.7777777777778</v>
      </c>
      <c r="P19" s="58" t="s">
        <v>49</v>
      </c>
      <c r="Q19" s="58" t="s">
        <v>49</v>
      </c>
    </row>
    <row r="20" spans="1:17" ht="15">
      <c r="A20" s="105"/>
      <c r="B20" s="109"/>
      <c r="C20" s="102"/>
      <c r="D20" s="82" t="s">
        <v>99</v>
      </c>
      <c r="E20" s="6">
        <v>0</v>
      </c>
      <c r="F20" s="6">
        <v>304</v>
      </c>
      <c r="G20" s="6">
        <v>288</v>
      </c>
      <c r="H20" s="7">
        <v>14</v>
      </c>
      <c r="I20" s="7">
        <v>0</v>
      </c>
      <c r="J20" s="6">
        <v>2</v>
      </c>
      <c r="K20" s="6">
        <v>0</v>
      </c>
      <c r="L20" s="6">
        <v>0</v>
      </c>
      <c r="M20" s="6">
        <v>0</v>
      </c>
      <c r="N20" s="11">
        <v>11745</v>
      </c>
      <c r="O20" s="79">
        <v>38.6348684210526</v>
      </c>
      <c r="P20" s="58" t="s">
        <v>49</v>
      </c>
      <c r="Q20" s="58">
        <f>SUM(J19:J20)/E19</f>
        <v>0.11403508771929824</v>
      </c>
    </row>
    <row r="21" spans="1:17" ht="15">
      <c r="A21" s="106"/>
      <c r="B21" s="110"/>
      <c r="C21" s="24" t="s">
        <v>99</v>
      </c>
      <c r="D21" s="23" t="s">
        <v>99</v>
      </c>
      <c r="E21" s="25">
        <v>358</v>
      </c>
      <c r="F21" s="25">
        <v>358</v>
      </c>
      <c r="G21" s="25">
        <v>340</v>
      </c>
      <c r="H21" s="24">
        <v>0</v>
      </c>
      <c r="I21" s="24">
        <v>1</v>
      </c>
      <c r="J21" s="25">
        <v>17</v>
      </c>
      <c r="K21" s="25">
        <v>0</v>
      </c>
      <c r="L21" s="25">
        <v>0</v>
      </c>
      <c r="M21" s="25">
        <v>0</v>
      </c>
      <c r="N21" s="80">
        <v>10802</v>
      </c>
      <c r="O21" s="81">
        <v>30.1731843575419</v>
      </c>
      <c r="P21" s="60" t="s">
        <v>49</v>
      </c>
      <c r="Q21" s="60">
        <f>J21/E21</f>
        <v>0.04748603351955307</v>
      </c>
    </row>
    <row r="23" ht="15">
      <c r="A23" s="14" t="s">
        <v>28</v>
      </c>
    </row>
    <row r="24" spans="1:17" ht="47.25" customHeight="1">
      <c r="A24" s="12" t="s">
        <v>9</v>
      </c>
      <c r="B24" s="13" t="s">
        <v>24</v>
      </c>
      <c r="C24" s="4" t="s">
        <v>10</v>
      </c>
      <c r="D24" s="3" t="s">
        <v>111</v>
      </c>
      <c r="E24" s="2" t="s">
        <v>0</v>
      </c>
      <c r="F24" s="2" t="s">
        <v>1</v>
      </c>
      <c r="G24" s="2" t="s">
        <v>2</v>
      </c>
      <c r="H24" s="2" t="s">
        <v>3</v>
      </c>
      <c r="I24" s="2" t="s">
        <v>4</v>
      </c>
      <c r="J24" s="2" t="s">
        <v>5</v>
      </c>
      <c r="K24" s="2" t="s">
        <v>25</v>
      </c>
      <c r="L24" s="2" t="s">
        <v>6</v>
      </c>
      <c r="M24" s="2" t="s">
        <v>7</v>
      </c>
      <c r="N24" s="2" t="s">
        <v>8</v>
      </c>
      <c r="O24" s="67" t="s">
        <v>26</v>
      </c>
      <c r="P24" s="67" t="s">
        <v>29</v>
      </c>
      <c r="Q24" s="67" t="s">
        <v>30</v>
      </c>
    </row>
    <row r="25" spans="1:17" ht="15">
      <c r="A25" s="107" t="s">
        <v>23</v>
      </c>
      <c r="B25" s="107" t="s">
        <v>22</v>
      </c>
      <c r="C25" s="111" t="s">
        <v>12</v>
      </c>
      <c r="D25" s="23" t="s">
        <v>12</v>
      </c>
      <c r="E25" s="25">
        <v>256</v>
      </c>
      <c r="F25" s="25">
        <v>256</v>
      </c>
      <c r="G25" s="25">
        <v>243</v>
      </c>
      <c r="H25" s="24">
        <v>0</v>
      </c>
      <c r="I25" s="24">
        <v>1</v>
      </c>
      <c r="J25" s="25">
        <v>12</v>
      </c>
      <c r="K25" s="25">
        <v>0</v>
      </c>
      <c r="L25" s="25">
        <v>0</v>
      </c>
      <c r="M25" s="25">
        <v>0</v>
      </c>
      <c r="N25" s="80">
        <v>11354</v>
      </c>
      <c r="O25" s="85">
        <v>44.3515625</v>
      </c>
      <c r="P25" s="74" t="s">
        <v>49</v>
      </c>
      <c r="Q25" s="74" t="s">
        <v>49</v>
      </c>
    </row>
    <row r="26" spans="1:17" ht="15">
      <c r="A26" s="105"/>
      <c r="B26" s="105"/>
      <c r="C26" s="100"/>
      <c r="D26" s="23" t="s">
        <v>13</v>
      </c>
      <c r="E26" s="25">
        <v>0</v>
      </c>
      <c r="F26" s="25">
        <v>243</v>
      </c>
      <c r="G26" s="25">
        <v>149</v>
      </c>
      <c r="H26" s="24">
        <v>1</v>
      </c>
      <c r="I26" s="24">
        <v>1</v>
      </c>
      <c r="J26" s="25">
        <v>3</v>
      </c>
      <c r="K26" s="25">
        <v>43</v>
      </c>
      <c r="L26" s="25">
        <v>0</v>
      </c>
      <c r="M26" s="25">
        <v>46</v>
      </c>
      <c r="N26" s="80">
        <v>9337</v>
      </c>
      <c r="O26" s="85">
        <v>38.4238683127572</v>
      </c>
      <c r="P26" s="74">
        <f>SUM(M25:M26)/E25</f>
        <v>0.1796875</v>
      </c>
      <c r="Q26" s="74">
        <f>SUM(J25:J26)/E25</f>
        <v>0.05859375</v>
      </c>
    </row>
    <row r="27" spans="1:17" ht="15">
      <c r="A27" s="105"/>
      <c r="B27" s="105"/>
      <c r="C27" s="101" t="s">
        <v>13</v>
      </c>
      <c r="D27" s="82" t="s">
        <v>13</v>
      </c>
      <c r="E27" s="6">
        <v>331</v>
      </c>
      <c r="F27" s="6">
        <v>331</v>
      </c>
      <c r="G27" s="6">
        <v>322</v>
      </c>
      <c r="H27" s="7">
        <v>0</v>
      </c>
      <c r="I27" s="7">
        <v>0</v>
      </c>
      <c r="J27" s="6">
        <v>9</v>
      </c>
      <c r="K27" s="6">
        <v>0</v>
      </c>
      <c r="L27" s="6">
        <v>0</v>
      </c>
      <c r="M27" s="6">
        <v>0</v>
      </c>
      <c r="N27" s="11">
        <v>14895</v>
      </c>
      <c r="O27" s="83">
        <v>45</v>
      </c>
      <c r="P27" s="69" t="s">
        <v>49</v>
      </c>
      <c r="Q27" s="69" t="s">
        <v>49</v>
      </c>
    </row>
    <row r="28" spans="1:17" ht="15">
      <c r="A28" s="105"/>
      <c r="B28" s="105"/>
      <c r="C28" s="102"/>
      <c r="D28" s="82" t="s">
        <v>99</v>
      </c>
      <c r="E28" s="6">
        <v>0</v>
      </c>
      <c r="F28" s="6">
        <v>322</v>
      </c>
      <c r="G28" s="6">
        <v>312</v>
      </c>
      <c r="H28" s="7">
        <v>0</v>
      </c>
      <c r="I28" s="7">
        <v>0</v>
      </c>
      <c r="J28" s="6">
        <v>2</v>
      </c>
      <c r="K28" s="6">
        <v>0</v>
      </c>
      <c r="L28" s="6">
        <v>0</v>
      </c>
      <c r="M28" s="6">
        <v>8</v>
      </c>
      <c r="N28" s="11">
        <v>9261</v>
      </c>
      <c r="O28" s="83">
        <v>28.7608695652174</v>
      </c>
      <c r="P28" s="69">
        <f>SUM(M27:M28)/E27</f>
        <v>0.02416918429003021</v>
      </c>
      <c r="Q28" s="69">
        <f>SUM(J27:J28)/E27</f>
        <v>0.03323262839879154</v>
      </c>
    </row>
    <row r="29" spans="1:17" ht="15">
      <c r="A29" s="106"/>
      <c r="B29" s="106"/>
      <c r="C29" s="24" t="s">
        <v>99</v>
      </c>
      <c r="D29" s="23" t="s">
        <v>99</v>
      </c>
      <c r="E29" s="25">
        <v>444</v>
      </c>
      <c r="F29" s="25">
        <v>444</v>
      </c>
      <c r="G29" s="25">
        <v>436</v>
      </c>
      <c r="H29" s="24">
        <v>0</v>
      </c>
      <c r="I29" s="24">
        <v>1</v>
      </c>
      <c r="J29" s="25">
        <v>7</v>
      </c>
      <c r="K29" s="25">
        <v>0</v>
      </c>
      <c r="L29" s="25">
        <v>0</v>
      </c>
      <c r="M29" s="25">
        <v>0</v>
      </c>
      <c r="N29" s="80">
        <v>14748</v>
      </c>
      <c r="O29" s="85">
        <v>33.2162162162162</v>
      </c>
      <c r="P29" s="74" t="s">
        <v>36</v>
      </c>
      <c r="Q29" s="74">
        <f>J29/E29</f>
        <v>0.015765765765765764</v>
      </c>
    </row>
    <row r="30" spans="1:17" ht="15">
      <c r="A30" s="99" t="s">
        <v>21</v>
      </c>
      <c r="B30" s="99" t="s">
        <v>20</v>
      </c>
      <c r="C30" s="99" t="s">
        <v>12</v>
      </c>
      <c r="D30" s="23" t="s">
        <v>12</v>
      </c>
      <c r="E30" s="25">
        <v>25</v>
      </c>
      <c r="F30" s="25">
        <v>25</v>
      </c>
      <c r="G30" s="25">
        <v>24</v>
      </c>
      <c r="H30" s="24">
        <v>0</v>
      </c>
      <c r="I30" s="24">
        <v>0</v>
      </c>
      <c r="J30" s="25">
        <v>1</v>
      </c>
      <c r="K30" s="25">
        <v>0</v>
      </c>
      <c r="L30" s="25">
        <v>0</v>
      </c>
      <c r="M30" s="25">
        <v>0</v>
      </c>
      <c r="N30" s="80">
        <v>972</v>
      </c>
      <c r="O30" s="85">
        <v>38.88</v>
      </c>
      <c r="P30" s="74" t="s">
        <v>49</v>
      </c>
      <c r="Q30" s="74" t="s">
        <v>49</v>
      </c>
    </row>
    <row r="31" spans="1:17" ht="15">
      <c r="A31" s="103"/>
      <c r="B31" s="103"/>
      <c r="C31" s="100"/>
      <c r="D31" s="23" t="s">
        <v>13</v>
      </c>
      <c r="E31" s="25">
        <v>0</v>
      </c>
      <c r="F31" s="25">
        <v>24</v>
      </c>
      <c r="G31" s="25">
        <v>9</v>
      </c>
      <c r="H31" s="24">
        <v>0</v>
      </c>
      <c r="I31" s="24">
        <v>0</v>
      </c>
      <c r="J31" s="25">
        <v>1</v>
      </c>
      <c r="K31" s="25">
        <v>5</v>
      </c>
      <c r="L31" s="25">
        <v>0</v>
      </c>
      <c r="M31" s="25">
        <v>9</v>
      </c>
      <c r="N31" s="80">
        <v>1192</v>
      </c>
      <c r="O31" s="85">
        <v>49.6666666666667</v>
      </c>
      <c r="P31" s="74">
        <f>SUM(M30:M31)/E30</f>
        <v>0.36</v>
      </c>
      <c r="Q31" s="74">
        <f>SUM(J30:J31)/E30</f>
        <v>0.08</v>
      </c>
    </row>
    <row r="32" spans="1:17" ht="15">
      <c r="A32" s="103"/>
      <c r="B32" s="103"/>
      <c r="C32" s="101" t="s">
        <v>13</v>
      </c>
      <c r="D32" s="82" t="s">
        <v>13</v>
      </c>
      <c r="E32" s="26">
        <v>47</v>
      </c>
      <c r="F32" s="6">
        <v>47</v>
      </c>
      <c r="G32" s="6">
        <v>38</v>
      </c>
      <c r="H32" s="6">
        <v>0</v>
      </c>
      <c r="I32" s="7">
        <v>0</v>
      </c>
      <c r="J32" s="7">
        <v>2</v>
      </c>
      <c r="K32" s="6">
        <v>7</v>
      </c>
      <c r="L32" s="6">
        <v>0</v>
      </c>
      <c r="M32" s="6">
        <v>0</v>
      </c>
      <c r="N32" s="6">
        <v>1670</v>
      </c>
      <c r="O32" s="77">
        <v>35.531914893617</v>
      </c>
      <c r="P32" s="84"/>
      <c r="Q32" s="84">
        <f>J32/E32</f>
        <v>0.0425531914893617</v>
      </c>
    </row>
    <row r="33" spans="1:18" ht="15">
      <c r="A33" s="103"/>
      <c r="B33" s="103"/>
      <c r="C33" s="102"/>
      <c r="D33" s="82" t="s">
        <v>99</v>
      </c>
      <c r="E33" s="82"/>
      <c r="F33" s="6"/>
      <c r="G33" s="6"/>
      <c r="H33" s="6"/>
      <c r="I33" s="7"/>
      <c r="J33" s="7"/>
      <c r="K33" s="6"/>
      <c r="L33" s="6"/>
      <c r="M33" s="6"/>
      <c r="N33" s="6"/>
      <c r="O33" s="77"/>
      <c r="P33" s="84"/>
      <c r="Q33" s="84"/>
      <c r="R33" s="76" t="s">
        <v>110</v>
      </c>
    </row>
    <row r="34" spans="1:18" ht="15">
      <c r="A34" s="100"/>
      <c r="B34" s="100"/>
      <c r="C34" s="24" t="s">
        <v>99</v>
      </c>
      <c r="D34" s="23" t="s">
        <v>99</v>
      </c>
      <c r="E34" s="25"/>
      <c r="F34" s="25"/>
      <c r="G34" s="25"/>
      <c r="H34" s="24"/>
      <c r="I34" s="24"/>
      <c r="J34" s="25"/>
      <c r="K34" s="25"/>
      <c r="L34" s="25"/>
      <c r="M34" s="25"/>
      <c r="N34" s="80"/>
      <c r="O34" s="85"/>
      <c r="P34" s="74"/>
      <c r="Q34" s="74"/>
      <c r="R34" s="76"/>
    </row>
    <row r="35" spans="1:17" ht="15">
      <c r="A35" s="104" t="s">
        <v>19</v>
      </c>
      <c r="B35" s="104" t="s">
        <v>18</v>
      </c>
      <c r="C35" s="99" t="s">
        <v>12</v>
      </c>
      <c r="D35" s="23" t="s">
        <v>12</v>
      </c>
      <c r="E35" s="25">
        <v>68</v>
      </c>
      <c r="F35" s="25">
        <v>68</v>
      </c>
      <c r="G35" s="25">
        <v>65</v>
      </c>
      <c r="H35" s="24">
        <v>0</v>
      </c>
      <c r="I35" s="24">
        <v>0</v>
      </c>
      <c r="J35" s="25">
        <v>3</v>
      </c>
      <c r="K35" s="25">
        <v>0</v>
      </c>
      <c r="L35" s="25">
        <v>0</v>
      </c>
      <c r="M35" s="25">
        <v>0</v>
      </c>
      <c r="N35" s="80">
        <v>3132</v>
      </c>
      <c r="O35" s="85">
        <v>46.0588235294118</v>
      </c>
      <c r="P35" s="74" t="s">
        <v>49</v>
      </c>
      <c r="Q35" s="74" t="s">
        <v>49</v>
      </c>
    </row>
    <row r="36" spans="1:17" ht="15">
      <c r="A36" s="105"/>
      <c r="B36" s="105"/>
      <c r="C36" s="100"/>
      <c r="D36" s="23" t="s">
        <v>13</v>
      </c>
      <c r="E36" s="25">
        <v>0</v>
      </c>
      <c r="F36" s="25">
        <v>65</v>
      </c>
      <c r="G36" s="25">
        <v>25</v>
      </c>
      <c r="H36" s="24">
        <v>2</v>
      </c>
      <c r="I36" s="24">
        <v>0</v>
      </c>
      <c r="J36" s="25">
        <v>0</v>
      </c>
      <c r="K36" s="25">
        <v>17</v>
      </c>
      <c r="L36" s="25">
        <v>0</v>
      </c>
      <c r="M36" s="25">
        <v>21</v>
      </c>
      <c r="N36" s="80">
        <v>2868</v>
      </c>
      <c r="O36" s="85">
        <v>44.1230769230769</v>
      </c>
      <c r="P36" s="74">
        <f>SUM(M35:M36)/E35</f>
        <v>0.3088235294117647</v>
      </c>
      <c r="Q36" s="74">
        <f>SUM(J35:J36)/E35</f>
        <v>0.04411764705882353</v>
      </c>
    </row>
    <row r="37" spans="1:17" ht="15">
      <c r="A37" s="105"/>
      <c r="B37" s="105"/>
      <c r="C37" s="101" t="s">
        <v>13</v>
      </c>
      <c r="D37" s="82" t="s">
        <v>13</v>
      </c>
      <c r="E37" s="26">
        <v>92</v>
      </c>
      <c r="F37" s="6">
        <v>92</v>
      </c>
      <c r="G37" s="6">
        <v>90</v>
      </c>
      <c r="H37" s="6">
        <v>0</v>
      </c>
      <c r="I37" s="7">
        <v>0</v>
      </c>
      <c r="J37" s="7">
        <v>2</v>
      </c>
      <c r="K37" s="6">
        <v>0</v>
      </c>
      <c r="L37" s="6">
        <v>0</v>
      </c>
      <c r="M37" s="6">
        <v>0</v>
      </c>
      <c r="N37" s="6">
        <v>4428</v>
      </c>
      <c r="O37" s="86">
        <v>48.1304347826087</v>
      </c>
      <c r="P37" s="84" t="s">
        <v>49</v>
      </c>
      <c r="Q37" s="84" t="s">
        <v>49</v>
      </c>
    </row>
    <row r="38" spans="1:17" ht="15">
      <c r="A38" s="105"/>
      <c r="B38" s="105"/>
      <c r="C38" s="102"/>
      <c r="D38" s="82" t="s">
        <v>99</v>
      </c>
      <c r="E38" s="26">
        <v>0</v>
      </c>
      <c r="F38" s="6">
        <v>90</v>
      </c>
      <c r="G38" s="6">
        <v>80</v>
      </c>
      <c r="H38" s="6">
        <v>3</v>
      </c>
      <c r="I38" s="7">
        <v>0</v>
      </c>
      <c r="J38" s="7">
        <v>0</v>
      </c>
      <c r="K38" s="6">
        <v>0</v>
      </c>
      <c r="L38" s="6">
        <v>0</v>
      </c>
      <c r="M38" s="6">
        <v>7</v>
      </c>
      <c r="N38" s="6">
        <v>2998</v>
      </c>
      <c r="O38" s="86">
        <v>33.3111111111111</v>
      </c>
      <c r="P38" s="84">
        <f>SUM(M37:M38)/E37</f>
        <v>0.07608695652173914</v>
      </c>
      <c r="Q38" s="84">
        <f>SUM(J37:J38)/E37</f>
        <v>0.021739130434782608</v>
      </c>
    </row>
    <row r="39" spans="1:17" ht="15">
      <c r="A39" s="106"/>
      <c r="B39" s="106"/>
      <c r="C39" s="24" t="s">
        <v>99</v>
      </c>
      <c r="D39" s="23" t="s">
        <v>99</v>
      </c>
      <c r="E39" s="25">
        <v>106</v>
      </c>
      <c r="F39" s="25">
        <v>106</v>
      </c>
      <c r="G39" s="25">
        <v>100</v>
      </c>
      <c r="H39" s="24">
        <v>0</v>
      </c>
      <c r="I39" s="24">
        <v>1</v>
      </c>
      <c r="J39" s="25">
        <v>5</v>
      </c>
      <c r="K39" s="25">
        <v>0</v>
      </c>
      <c r="L39" s="25">
        <v>0</v>
      </c>
      <c r="M39" s="25">
        <v>0</v>
      </c>
      <c r="N39" s="80">
        <v>3458</v>
      </c>
      <c r="O39" s="85">
        <v>32.622641509434</v>
      </c>
      <c r="P39" s="74" t="s">
        <v>36</v>
      </c>
      <c r="Q39" s="74">
        <f>J39/E39</f>
        <v>0.04716981132075472</v>
      </c>
    </row>
    <row r="40" spans="1:17" ht="15">
      <c r="A40" s="99" t="s">
        <v>17</v>
      </c>
      <c r="B40" s="99" t="s">
        <v>16</v>
      </c>
      <c r="C40" s="101" t="s">
        <v>13</v>
      </c>
      <c r="D40" s="82" t="s">
        <v>13</v>
      </c>
      <c r="E40" s="57">
        <v>77</v>
      </c>
      <c r="F40" s="57">
        <v>77</v>
      </c>
      <c r="G40" s="57">
        <v>73</v>
      </c>
      <c r="H40" s="26">
        <v>0</v>
      </c>
      <c r="I40" s="26">
        <v>0</v>
      </c>
      <c r="J40" s="57">
        <v>4</v>
      </c>
      <c r="K40" s="57">
        <v>0</v>
      </c>
      <c r="L40" s="57">
        <v>0</v>
      </c>
      <c r="M40" s="57">
        <v>0</v>
      </c>
      <c r="N40" s="87">
        <v>3836</v>
      </c>
      <c r="O40" s="86">
        <v>49.8181818181818</v>
      </c>
      <c r="P40" s="84" t="s">
        <v>49</v>
      </c>
      <c r="Q40" s="88" t="s">
        <v>49</v>
      </c>
    </row>
    <row r="41" spans="1:17" ht="15">
      <c r="A41" s="103"/>
      <c r="B41" s="103"/>
      <c r="C41" s="102"/>
      <c r="D41" s="82" t="s">
        <v>99</v>
      </c>
      <c r="E41" s="57">
        <v>0</v>
      </c>
      <c r="F41" s="57">
        <v>73</v>
      </c>
      <c r="G41" s="57">
        <v>70</v>
      </c>
      <c r="H41" s="26">
        <v>0</v>
      </c>
      <c r="I41" s="26">
        <v>1</v>
      </c>
      <c r="J41" s="57">
        <v>0</v>
      </c>
      <c r="K41" s="57">
        <v>0</v>
      </c>
      <c r="L41" s="57">
        <v>0</v>
      </c>
      <c r="M41" s="57">
        <v>2</v>
      </c>
      <c r="N41" s="87">
        <v>2043</v>
      </c>
      <c r="O41" s="86">
        <v>27.986301369863</v>
      </c>
      <c r="P41" s="84">
        <f>SUM(M40:M41)/E40</f>
        <v>0.025974025974025976</v>
      </c>
      <c r="Q41" s="88">
        <f>SUM(J40:J41)/E40</f>
        <v>0.05194805194805195</v>
      </c>
    </row>
    <row r="42" spans="1:17" ht="15">
      <c r="A42" s="100"/>
      <c r="B42" s="100"/>
      <c r="C42" s="24" t="s">
        <v>99</v>
      </c>
      <c r="D42" s="23" t="s">
        <v>99</v>
      </c>
      <c r="E42" s="25">
        <v>76</v>
      </c>
      <c r="F42" s="25">
        <v>76</v>
      </c>
      <c r="G42" s="25">
        <v>75</v>
      </c>
      <c r="H42" s="24">
        <v>0</v>
      </c>
      <c r="I42" s="24">
        <v>0</v>
      </c>
      <c r="J42" s="25">
        <v>1</v>
      </c>
      <c r="K42" s="25">
        <v>0</v>
      </c>
      <c r="L42" s="25">
        <v>0</v>
      </c>
      <c r="M42" s="25">
        <v>0</v>
      </c>
      <c r="N42" s="80">
        <v>2706</v>
      </c>
      <c r="O42" s="85">
        <v>35.6052631578947</v>
      </c>
      <c r="P42" s="74" t="s">
        <v>36</v>
      </c>
      <c r="Q42" s="71">
        <f>J42/E42</f>
        <v>0.013157894736842105</v>
      </c>
    </row>
  </sheetData>
  <sheetProtection/>
  <mergeCells count="30">
    <mergeCell ref="B1:Q1"/>
    <mergeCell ref="A2:Q2"/>
    <mergeCell ref="A3:Q3"/>
    <mergeCell ref="A4:Q4"/>
    <mergeCell ref="A5:Q5"/>
    <mergeCell ref="A8:Q8"/>
    <mergeCell ref="C16:C18"/>
    <mergeCell ref="C19:C20"/>
    <mergeCell ref="A25:A29"/>
    <mergeCell ref="C25:C26"/>
    <mergeCell ref="C27:C28"/>
    <mergeCell ref="A6:Q6"/>
    <mergeCell ref="A9:Q9"/>
    <mergeCell ref="A10:Q10"/>
    <mergeCell ref="A11:Q11"/>
    <mergeCell ref="A12:Q12"/>
    <mergeCell ref="B25:B29"/>
    <mergeCell ref="B30:B34"/>
    <mergeCell ref="B35:B39"/>
    <mergeCell ref="B40:B42"/>
    <mergeCell ref="A16:A21"/>
    <mergeCell ref="B16:B21"/>
    <mergeCell ref="C30:C31"/>
    <mergeCell ref="C32:C33"/>
    <mergeCell ref="C35:C36"/>
    <mergeCell ref="C37:C38"/>
    <mergeCell ref="C40:C41"/>
    <mergeCell ref="A30:A34"/>
    <mergeCell ref="A35:A39"/>
    <mergeCell ref="A40:A4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50"/>
  </sheetPr>
  <dimension ref="A1:F13"/>
  <sheetViews>
    <sheetView zoomScalePageLayoutView="0" workbookViewId="0" topLeftCell="A1">
      <selection activeCell="C16" sqref="C16"/>
    </sheetView>
  </sheetViews>
  <sheetFormatPr defaultColWidth="9.140625" defaultRowHeight="15"/>
  <cols>
    <col min="1" max="1" width="41.140625" style="1" customWidth="1"/>
    <col min="2" max="2" width="11.00390625" style="5" customWidth="1"/>
    <col min="3" max="3" width="20.7109375" style="5" customWidth="1"/>
    <col min="4" max="5" width="12.00390625" style="5" customWidth="1"/>
    <col min="6" max="6" width="12.00390625" style="1" customWidth="1"/>
    <col min="7" max="16384" width="9.140625" style="1" customWidth="1"/>
  </cols>
  <sheetData>
    <row r="1" spans="1:5" ht="32.25" customHeight="1">
      <c r="A1" s="15" t="s">
        <v>31</v>
      </c>
      <c r="B1" s="113" t="s">
        <v>35</v>
      </c>
      <c r="C1" s="113"/>
      <c r="D1" s="113"/>
      <c r="E1" s="113"/>
    </row>
    <row r="2" spans="1:5" ht="21.75" customHeight="1">
      <c r="A2" s="114" t="s">
        <v>98</v>
      </c>
      <c r="B2" s="114"/>
      <c r="C2" s="114"/>
      <c r="D2" s="114"/>
      <c r="E2" s="114"/>
    </row>
    <row r="3" spans="1:5" ht="39" customHeight="1">
      <c r="A3" s="112" t="s">
        <v>94</v>
      </c>
      <c r="B3" s="112"/>
      <c r="C3" s="112"/>
      <c r="D3" s="112"/>
      <c r="E3" s="112"/>
    </row>
    <row r="4" spans="1:5" ht="15" customHeight="1">
      <c r="A4" s="114"/>
      <c r="B4" s="114"/>
      <c r="C4" s="114"/>
      <c r="D4" s="114"/>
      <c r="E4" s="114"/>
    </row>
    <row r="5" ht="15">
      <c r="A5" s="14" t="s">
        <v>95</v>
      </c>
    </row>
    <row r="6" spans="1:6" ht="18" customHeight="1">
      <c r="A6" s="139" t="s">
        <v>9</v>
      </c>
      <c r="B6" s="141" t="s">
        <v>24</v>
      </c>
      <c r="C6" s="141" t="s">
        <v>100</v>
      </c>
      <c r="D6" s="143" t="s">
        <v>10</v>
      </c>
      <c r="E6" s="144"/>
      <c r="F6" s="144"/>
    </row>
    <row r="7" spans="1:6" ht="25.5" customHeight="1">
      <c r="A7" s="140"/>
      <c r="B7" s="142"/>
      <c r="C7" s="142"/>
      <c r="D7" s="33" t="s">
        <v>12</v>
      </c>
      <c r="E7" s="33" t="s">
        <v>13</v>
      </c>
      <c r="F7" s="39" t="s">
        <v>99</v>
      </c>
    </row>
    <row r="8" spans="1:6" ht="15">
      <c r="A8" s="115" t="s">
        <v>14</v>
      </c>
      <c r="B8" s="107" t="s">
        <v>15</v>
      </c>
      <c r="C8" s="98" t="s">
        <v>92</v>
      </c>
      <c r="D8" s="63">
        <v>56</v>
      </c>
      <c r="E8" s="64">
        <v>46</v>
      </c>
      <c r="F8" s="64">
        <v>43</v>
      </c>
    </row>
    <row r="9" spans="1:6" ht="15">
      <c r="A9" s="116"/>
      <c r="B9" s="105"/>
      <c r="C9" s="98" t="s">
        <v>91</v>
      </c>
      <c r="D9" s="63">
        <v>98</v>
      </c>
      <c r="E9" s="64">
        <v>111</v>
      </c>
      <c r="F9" s="64">
        <v>110</v>
      </c>
    </row>
    <row r="10" spans="1:6" ht="15">
      <c r="A10" s="116"/>
      <c r="B10" s="105"/>
      <c r="C10" s="98" t="s">
        <v>90</v>
      </c>
      <c r="D10" s="63">
        <v>105</v>
      </c>
      <c r="E10" s="64">
        <v>95</v>
      </c>
      <c r="F10" s="64">
        <v>129</v>
      </c>
    </row>
    <row r="11" spans="1:6" ht="15">
      <c r="A11" s="116"/>
      <c r="B11" s="105"/>
      <c r="C11" s="98" t="s">
        <v>89</v>
      </c>
      <c r="D11" s="63">
        <v>90</v>
      </c>
      <c r="E11" s="64">
        <v>88</v>
      </c>
      <c r="F11" s="64">
        <v>73</v>
      </c>
    </row>
    <row r="12" spans="1:6" ht="15">
      <c r="A12" s="117"/>
      <c r="B12" s="106"/>
      <c r="C12" s="98" t="s">
        <v>88</v>
      </c>
      <c r="D12" s="63">
        <v>2</v>
      </c>
      <c r="E12" s="64">
        <v>2</v>
      </c>
      <c r="F12" s="64">
        <v>3</v>
      </c>
    </row>
    <row r="13" spans="1:6" ht="15">
      <c r="A13" s="34" t="s">
        <v>97</v>
      </c>
      <c r="B13" s="35" t="s">
        <v>15</v>
      </c>
      <c r="C13" s="35"/>
      <c r="D13" s="36">
        <f>SUM(D8:D12)</f>
        <v>351</v>
      </c>
      <c r="E13" s="36">
        <f>SUM(E8:E12)</f>
        <v>342</v>
      </c>
      <c r="F13" s="36">
        <v>358</v>
      </c>
    </row>
  </sheetData>
  <sheetProtection/>
  <mergeCells count="10">
    <mergeCell ref="A8:A12"/>
    <mergeCell ref="B8:B12"/>
    <mergeCell ref="B1:E1"/>
    <mergeCell ref="A2:E2"/>
    <mergeCell ref="A3:E3"/>
    <mergeCell ref="A4:E4"/>
    <mergeCell ref="A6:A7"/>
    <mergeCell ref="B6:B7"/>
    <mergeCell ref="C6:C7"/>
    <mergeCell ref="D6:F6"/>
  </mergeCells>
  <printOptions/>
  <pageMargins left="0.7" right="0.7" top="0.75" bottom="0.75" header="0.3" footer="0.3"/>
  <pageSetup horizontalDpi="600" verticalDpi="600" orientation="portrait" paperSize="9" r:id="rId1"/>
  <ignoredErrors>
    <ignoredError sqref="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G11"/>
  <sheetViews>
    <sheetView zoomScalePageLayoutView="0" workbookViewId="0" topLeftCell="A1">
      <selection activeCell="A14" sqref="A14"/>
    </sheetView>
  </sheetViews>
  <sheetFormatPr defaultColWidth="9.140625" defaultRowHeight="15"/>
  <cols>
    <col min="1" max="1" width="48.140625" style="1" customWidth="1"/>
    <col min="2" max="2" width="10.140625" style="5" customWidth="1"/>
    <col min="3" max="3" width="14.140625" style="5" customWidth="1"/>
    <col min="4" max="4" width="12.7109375" style="5" customWidth="1"/>
    <col min="5" max="5" width="14.57421875" style="5" customWidth="1"/>
    <col min="6" max="6" width="15.57421875" style="5" customWidth="1"/>
    <col min="7" max="16384" width="9.140625" style="1" customWidth="1"/>
  </cols>
  <sheetData>
    <row r="1" spans="1:7" ht="32.25" customHeight="1">
      <c r="A1" s="93" t="s">
        <v>31</v>
      </c>
      <c r="B1" s="113" t="s">
        <v>35</v>
      </c>
      <c r="C1" s="113"/>
      <c r="D1" s="113"/>
      <c r="E1" s="113"/>
      <c r="F1" s="113"/>
      <c r="G1" s="113"/>
    </row>
    <row r="2" spans="1:7" ht="21.75" customHeight="1">
      <c r="A2" s="114" t="s">
        <v>105</v>
      </c>
      <c r="B2" s="114"/>
      <c r="C2" s="114"/>
      <c r="D2" s="114"/>
      <c r="E2" s="114"/>
      <c r="F2" s="114"/>
      <c r="G2" s="114"/>
    </row>
    <row r="3" spans="1:7" ht="36.75" customHeight="1">
      <c r="A3" s="112" t="s">
        <v>50</v>
      </c>
      <c r="B3" s="112"/>
      <c r="C3" s="112"/>
      <c r="D3" s="112"/>
      <c r="E3" s="112"/>
      <c r="F3" s="112"/>
      <c r="G3" s="112"/>
    </row>
    <row r="4" spans="1:7" ht="19.5" customHeight="1">
      <c r="A4" s="112" t="s">
        <v>51</v>
      </c>
      <c r="B4" s="112"/>
      <c r="C4" s="112"/>
      <c r="D4" s="112"/>
      <c r="E4" s="112"/>
      <c r="F4" s="112"/>
      <c r="G4" s="112"/>
    </row>
    <row r="5" spans="1:7" ht="30" customHeight="1">
      <c r="A5" s="112"/>
      <c r="B5" s="112"/>
      <c r="C5" s="112"/>
      <c r="D5" s="112"/>
      <c r="E5" s="112"/>
      <c r="F5" s="112"/>
      <c r="G5" s="112"/>
    </row>
    <row r="7" spans="1:7" ht="15">
      <c r="A7" s="92" t="s">
        <v>27</v>
      </c>
      <c r="B7" s="89"/>
      <c r="C7" s="89"/>
      <c r="D7" s="89"/>
      <c r="E7" s="89"/>
      <c r="F7" s="89"/>
      <c r="G7" s="89"/>
    </row>
    <row r="8" spans="1:7" ht="50.25" customHeight="1">
      <c r="A8" s="94" t="s">
        <v>9</v>
      </c>
      <c r="B8" s="91" t="s">
        <v>24</v>
      </c>
      <c r="C8" s="91" t="s">
        <v>10</v>
      </c>
      <c r="D8" s="91" t="s">
        <v>52</v>
      </c>
      <c r="E8" s="90" t="s">
        <v>53</v>
      </c>
      <c r="F8" s="96" t="s">
        <v>54</v>
      </c>
      <c r="G8" s="89"/>
    </row>
    <row r="9" spans="1:7" ht="15">
      <c r="A9" s="115" t="s">
        <v>14</v>
      </c>
      <c r="B9" s="108" t="s">
        <v>15</v>
      </c>
      <c r="C9" s="95" t="s">
        <v>11</v>
      </c>
      <c r="D9" s="95">
        <v>375</v>
      </c>
      <c r="E9" s="95">
        <v>219</v>
      </c>
      <c r="F9" s="97">
        <v>0.584</v>
      </c>
      <c r="G9" s="89"/>
    </row>
    <row r="10" spans="1:7" ht="15">
      <c r="A10" s="116"/>
      <c r="B10" s="109"/>
      <c r="C10" s="95" t="s">
        <v>12</v>
      </c>
      <c r="D10" s="95">
        <v>286</v>
      </c>
      <c r="E10" s="95">
        <v>181</v>
      </c>
      <c r="F10" s="97">
        <v>0.6328671328671329</v>
      </c>
      <c r="G10" s="89"/>
    </row>
    <row r="11" spans="1:7" ht="15">
      <c r="A11" s="117"/>
      <c r="B11" s="110"/>
      <c r="C11" s="95" t="s">
        <v>13</v>
      </c>
      <c r="D11" s="95">
        <v>284</v>
      </c>
      <c r="E11" s="95">
        <v>167</v>
      </c>
      <c r="F11" s="97">
        <v>0.5880281690140845</v>
      </c>
      <c r="G11" s="89"/>
    </row>
  </sheetData>
  <sheetProtection/>
  <mergeCells count="7">
    <mergeCell ref="A9:A11"/>
    <mergeCell ref="B9:B11"/>
    <mergeCell ref="B1:G1"/>
    <mergeCell ref="A2:G2"/>
    <mergeCell ref="A3:G3"/>
    <mergeCell ref="A4:G4"/>
    <mergeCell ref="A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G70"/>
  <sheetViews>
    <sheetView zoomScalePageLayoutView="0" workbookViewId="0" topLeftCell="A13">
      <selection activeCell="A15" sqref="A15:A25"/>
    </sheetView>
  </sheetViews>
  <sheetFormatPr defaultColWidth="9.140625" defaultRowHeight="15"/>
  <cols>
    <col min="1" max="1" width="48.00390625" style="1" customWidth="1"/>
    <col min="2" max="2" width="10.421875" style="5" customWidth="1"/>
    <col min="3" max="3" width="13.8515625" style="5" customWidth="1"/>
    <col min="4" max="4" width="12.00390625" style="1" customWidth="1"/>
    <col min="5" max="5" width="10.8515625" style="5" customWidth="1"/>
    <col min="6" max="6" width="9.57421875" style="5" customWidth="1"/>
    <col min="7" max="7" width="11.57421875" style="5" customWidth="1"/>
    <col min="8" max="16384" width="9.140625" style="1" customWidth="1"/>
  </cols>
  <sheetData>
    <row r="1" spans="1:7" ht="32.25" customHeight="1">
      <c r="A1" s="15" t="s">
        <v>31</v>
      </c>
      <c r="B1" s="113" t="s">
        <v>35</v>
      </c>
      <c r="C1" s="113"/>
      <c r="D1" s="113"/>
      <c r="E1" s="113"/>
      <c r="F1" s="113"/>
      <c r="G1" s="113"/>
    </row>
    <row r="2" spans="1:7" ht="21.75" customHeight="1">
      <c r="A2" s="114" t="s">
        <v>106</v>
      </c>
      <c r="B2" s="114"/>
      <c r="C2" s="114"/>
      <c r="D2" s="114"/>
      <c r="E2" s="114"/>
      <c r="F2" s="114"/>
      <c r="G2" s="114"/>
    </row>
    <row r="3" spans="1:7" ht="15" customHeight="1">
      <c r="A3" s="112" t="s">
        <v>37</v>
      </c>
      <c r="B3" s="112"/>
      <c r="C3" s="112"/>
      <c r="D3" s="112"/>
      <c r="E3" s="112"/>
      <c r="F3" s="112"/>
      <c r="G3" s="112"/>
    </row>
    <row r="4" spans="1:7" ht="19.5" customHeight="1">
      <c r="A4" s="112" t="s">
        <v>38</v>
      </c>
      <c r="B4" s="112"/>
      <c r="C4" s="112"/>
      <c r="D4" s="112"/>
      <c r="E4" s="112"/>
      <c r="F4" s="112"/>
      <c r="G4" s="112"/>
    </row>
    <row r="5" spans="1:7" ht="15" customHeight="1">
      <c r="A5" s="114"/>
      <c r="B5" s="114"/>
      <c r="C5" s="114"/>
      <c r="D5" s="114"/>
      <c r="E5" s="114"/>
      <c r="F5" s="114"/>
      <c r="G5" s="114"/>
    </row>
    <row r="6" ht="15">
      <c r="A6" s="14" t="s">
        <v>27</v>
      </c>
    </row>
    <row r="7" spans="1:7" ht="45.75" customHeight="1">
      <c r="A7" s="12" t="s">
        <v>9</v>
      </c>
      <c r="B7" s="37" t="s">
        <v>24</v>
      </c>
      <c r="C7" s="37" t="s">
        <v>39</v>
      </c>
      <c r="D7" s="37" t="s">
        <v>40</v>
      </c>
      <c r="E7" s="2" t="s">
        <v>41</v>
      </c>
      <c r="F7" s="45" t="s">
        <v>42</v>
      </c>
      <c r="G7" s="1"/>
    </row>
    <row r="8" spans="1:7" ht="15">
      <c r="A8" s="41" t="s">
        <v>14</v>
      </c>
      <c r="B8" s="42" t="s">
        <v>15</v>
      </c>
      <c r="C8" s="10" t="s">
        <v>11</v>
      </c>
      <c r="D8" s="17">
        <v>0</v>
      </c>
      <c r="E8" s="6">
        <v>1142</v>
      </c>
      <c r="F8" s="47">
        <v>0</v>
      </c>
      <c r="G8" s="1"/>
    </row>
    <row r="9" spans="1:7" ht="15">
      <c r="A9" s="41" t="s">
        <v>14</v>
      </c>
      <c r="B9" s="42" t="s">
        <v>15</v>
      </c>
      <c r="C9" s="42" t="s">
        <v>12</v>
      </c>
      <c r="D9" s="17">
        <v>0</v>
      </c>
      <c r="E9" s="6">
        <v>1385</v>
      </c>
      <c r="F9" s="47">
        <v>0</v>
      </c>
      <c r="G9" s="1"/>
    </row>
    <row r="10" spans="1:7" ht="15">
      <c r="A10" s="41" t="s">
        <v>14</v>
      </c>
      <c r="B10" s="42" t="s">
        <v>15</v>
      </c>
      <c r="C10" s="10" t="s">
        <v>13</v>
      </c>
      <c r="D10" s="17">
        <v>241</v>
      </c>
      <c r="E10" s="6">
        <v>1421</v>
      </c>
      <c r="F10" s="47">
        <v>0.169598874032372</v>
      </c>
      <c r="G10" s="1"/>
    </row>
    <row r="11" spans="1:7" ht="15">
      <c r="A11" s="41" t="s">
        <v>14</v>
      </c>
      <c r="B11" s="42" t="s">
        <v>15</v>
      </c>
      <c r="C11" s="10" t="s">
        <v>99</v>
      </c>
      <c r="D11" s="17">
        <v>347</v>
      </c>
      <c r="E11" s="6">
        <v>1437</v>
      </c>
      <c r="F11" s="47">
        <v>0.241475295755045</v>
      </c>
      <c r="G11" s="1"/>
    </row>
    <row r="12" spans="1:7" ht="15">
      <c r="A12" s="43"/>
      <c r="B12" s="44"/>
      <c r="C12" s="44"/>
      <c r="D12" s="18"/>
      <c r="E12" s="19"/>
      <c r="F12" s="20"/>
      <c r="G12" s="1"/>
    </row>
    <row r="13" spans="1:7" ht="15">
      <c r="A13" s="14" t="s">
        <v>28</v>
      </c>
      <c r="G13" s="1"/>
    </row>
    <row r="14" spans="1:7" ht="31.5">
      <c r="A14" s="12" t="s">
        <v>9</v>
      </c>
      <c r="B14" s="37" t="s">
        <v>24</v>
      </c>
      <c r="C14" s="37" t="s">
        <v>39</v>
      </c>
      <c r="D14" s="37" t="s">
        <v>40</v>
      </c>
      <c r="E14" s="2" t="s">
        <v>41</v>
      </c>
      <c r="F14" s="45" t="s">
        <v>42</v>
      </c>
      <c r="G14" s="1"/>
    </row>
    <row r="15" spans="1:7" ht="15">
      <c r="A15" s="115" t="s">
        <v>23</v>
      </c>
      <c r="B15" s="107" t="s">
        <v>22</v>
      </c>
      <c r="C15" s="95" t="s">
        <v>12</v>
      </c>
      <c r="D15" s="7">
        <v>181</v>
      </c>
      <c r="E15" s="6">
        <v>715</v>
      </c>
      <c r="F15" s="48">
        <v>0.253146853146853</v>
      </c>
      <c r="G15" s="1"/>
    </row>
    <row r="16" spans="1:7" ht="15">
      <c r="A16" s="116"/>
      <c r="B16" s="105"/>
      <c r="C16" s="95" t="s">
        <v>13</v>
      </c>
      <c r="D16" s="7">
        <v>243</v>
      </c>
      <c r="E16" s="6">
        <v>830</v>
      </c>
      <c r="F16" s="47">
        <v>0.292771084337349</v>
      </c>
      <c r="G16" s="1"/>
    </row>
    <row r="17" spans="1:7" ht="15">
      <c r="A17" s="117"/>
      <c r="B17" s="106"/>
      <c r="C17" s="95" t="s">
        <v>99</v>
      </c>
      <c r="D17" s="7">
        <v>238</v>
      </c>
      <c r="E17" s="6">
        <v>1020</v>
      </c>
      <c r="F17" s="47">
        <v>0.233333333333333</v>
      </c>
      <c r="G17" s="1"/>
    </row>
    <row r="18" spans="1:7" ht="15">
      <c r="A18" s="119" t="s">
        <v>21</v>
      </c>
      <c r="B18" s="121" t="s">
        <v>20</v>
      </c>
      <c r="C18" s="9" t="s">
        <v>12</v>
      </c>
      <c r="D18" s="9">
        <v>33</v>
      </c>
      <c r="E18" s="8">
        <v>96</v>
      </c>
      <c r="F18" s="50">
        <v>0.34375</v>
      </c>
      <c r="G18" s="123"/>
    </row>
    <row r="19" spans="1:7" ht="15">
      <c r="A19" s="124"/>
      <c r="B19" s="125"/>
      <c r="C19" s="9" t="s">
        <v>13</v>
      </c>
      <c r="D19" s="9">
        <v>32</v>
      </c>
      <c r="E19" s="8">
        <v>108</v>
      </c>
      <c r="F19" s="49">
        <v>0.296296296296296</v>
      </c>
      <c r="G19" s="123"/>
    </row>
    <row r="20" spans="1:7" ht="15">
      <c r="A20" s="120"/>
      <c r="B20" s="122"/>
      <c r="C20" s="9" t="s">
        <v>99</v>
      </c>
      <c r="D20" s="9" t="s">
        <v>49</v>
      </c>
      <c r="E20" s="8" t="s">
        <v>49</v>
      </c>
      <c r="F20" s="49" t="s">
        <v>49</v>
      </c>
      <c r="G20" s="123"/>
    </row>
    <row r="21" spans="1:7" ht="15">
      <c r="A21" s="118" t="s">
        <v>19</v>
      </c>
      <c r="B21" s="104" t="s">
        <v>18</v>
      </c>
      <c r="C21" s="95" t="s">
        <v>12</v>
      </c>
      <c r="D21" s="7">
        <v>44</v>
      </c>
      <c r="E21" s="6">
        <v>198</v>
      </c>
      <c r="F21" s="48">
        <v>0.222222222222222</v>
      </c>
      <c r="G21" s="1"/>
    </row>
    <row r="22" spans="1:7" ht="15">
      <c r="A22" s="116"/>
      <c r="B22" s="105"/>
      <c r="C22" s="95" t="s">
        <v>13</v>
      </c>
      <c r="D22" s="7">
        <v>58</v>
      </c>
      <c r="E22" s="6">
        <v>217</v>
      </c>
      <c r="F22" s="47">
        <v>0.267281105990783</v>
      </c>
      <c r="G22" s="1"/>
    </row>
    <row r="23" spans="1:7" ht="15">
      <c r="A23" s="117"/>
      <c r="B23" s="106"/>
      <c r="C23" s="95" t="s">
        <v>99</v>
      </c>
      <c r="D23" s="7">
        <v>59</v>
      </c>
      <c r="E23" s="6">
        <v>254</v>
      </c>
      <c r="F23" s="47">
        <v>0.232283464566929</v>
      </c>
      <c r="G23" s="1"/>
    </row>
    <row r="24" spans="1:7" ht="21" customHeight="1">
      <c r="A24" s="119" t="s">
        <v>17</v>
      </c>
      <c r="B24" s="121" t="s">
        <v>16</v>
      </c>
      <c r="C24" s="9" t="s">
        <v>13</v>
      </c>
      <c r="D24" s="9">
        <v>0</v>
      </c>
      <c r="E24" s="8">
        <v>80</v>
      </c>
      <c r="F24" s="50">
        <v>0</v>
      </c>
      <c r="G24" s="1"/>
    </row>
    <row r="25" spans="1:7" ht="21" customHeight="1">
      <c r="A25" s="120"/>
      <c r="B25" s="122"/>
      <c r="C25" s="9" t="s">
        <v>99</v>
      </c>
      <c r="D25" s="9">
        <v>0</v>
      </c>
      <c r="E25" s="8">
        <v>156</v>
      </c>
      <c r="F25" s="50">
        <v>0</v>
      </c>
      <c r="G25" s="1"/>
    </row>
    <row r="26" ht="15">
      <c r="G26" s="1"/>
    </row>
    <row r="27" ht="15">
      <c r="G27" s="1"/>
    </row>
    <row r="28" ht="15">
      <c r="G28" s="1"/>
    </row>
    <row r="29" ht="15">
      <c r="G29" s="1"/>
    </row>
    <row r="30" ht="15">
      <c r="G30" s="1"/>
    </row>
    <row r="31" ht="15">
      <c r="G31" s="1"/>
    </row>
    <row r="32" ht="15">
      <c r="G32" s="1"/>
    </row>
    <row r="33" ht="15">
      <c r="G33" s="1"/>
    </row>
    <row r="34" ht="15">
      <c r="G34" s="1"/>
    </row>
    <row r="35" ht="15">
      <c r="G35" s="1"/>
    </row>
    <row r="36" ht="15">
      <c r="G36" s="1"/>
    </row>
    <row r="37" ht="15">
      <c r="G37" s="1"/>
    </row>
    <row r="38" ht="15">
      <c r="G38" s="1"/>
    </row>
    <row r="39" ht="15">
      <c r="G39" s="1"/>
    </row>
    <row r="40" ht="15">
      <c r="G40" s="1"/>
    </row>
    <row r="41" ht="15">
      <c r="G41" s="1"/>
    </row>
    <row r="42" ht="15">
      <c r="G42" s="1"/>
    </row>
    <row r="43" ht="15">
      <c r="G43" s="1"/>
    </row>
    <row r="44" ht="15">
      <c r="G44" s="1"/>
    </row>
    <row r="45" ht="15">
      <c r="G45" s="1"/>
    </row>
    <row r="46" ht="15">
      <c r="G46" s="1"/>
    </row>
    <row r="47" ht="15">
      <c r="G47" s="1"/>
    </row>
    <row r="48" ht="15">
      <c r="G48" s="1"/>
    </row>
    <row r="49" ht="15">
      <c r="G49" s="1"/>
    </row>
    <row r="50" ht="15">
      <c r="G50" s="1"/>
    </row>
    <row r="51" ht="15">
      <c r="G51" s="1"/>
    </row>
    <row r="52" ht="15">
      <c r="G52" s="1"/>
    </row>
    <row r="53" ht="15">
      <c r="G53" s="1"/>
    </row>
    <row r="54" ht="15">
      <c r="G54" s="1"/>
    </row>
    <row r="55" ht="15">
      <c r="G55" s="1"/>
    </row>
    <row r="56" ht="15">
      <c r="G56" s="1"/>
    </row>
    <row r="57" ht="15">
      <c r="G57" s="1"/>
    </row>
    <row r="58" ht="15">
      <c r="G58" s="1"/>
    </row>
    <row r="59" ht="15">
      <c r="G59" s="1"/>
    </row>
    <row r="60" ht="15">
      <c r="G60" s="1"/>
    </row>
    <row r="61" ht="15">
      <c r="G61" s="1"/>
    </row>
    <row r="62" ht="15">
      <c r="G62" s="1"/>
    </row>
    <row r="63" ht="15">
      <c r="G63" s="1"/>
    </row>
    <row r="64" ht="15">
      <c r="G64" s="1"/>
    </row>
    <row r="65" ht="15">
      <c r="G65" s="1"/>
    </row>
    <row r="66" ht="15">
      <c r="G66" s="1"/>
    </row>
    <row r="67" ht="15">
      <c r="G67" s="1"/>
    </row>
    <row r="68" ht="15">
      <c r="G68" s="1"/>
    </row>
    <row r="69" ht="15">
      <c r="G69" s="1"/>
    </row>
    <row r="70" ht="15">
      <c r="G70" s="1"/>
    </row>
  </sheetData>
  <sheetProtection/>
  <mergeCells count="14">
    <mergeCell ref="B1:G1"/>
    <mergeCell ref="A2:G2"/>
    <mergeCell ref="A3:G3"/>
    <mergeCell ref="A4:G4"/>
    <mergeCell ref="A5:G5"/>
    <mergeCell ref="A21:A23"/>
    <mergeCell ref="B21:B23"/>
    <mergeCell ref="A24:A25"/>
    <mergeCell ref="B24:B25"/>
    <mergeCell ref="G18:G20"/>
    <mergeCell ref="A15:A17"/>
    <mergeCell ref="B15:B17"/>
    <mergeCell ref="A18:A20"/>
    <mergeCell ref="B18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K46"/>
  <sheetViews>
    <sheetView zoomScalePageLayoutView="0" workbookViewId="0" topLeftCell="A13">
      <selection activeCell="D30" sqref="D30"/>
    </sheetView>
  </sheetViews>
  <sheetFormatPr defaultColWidth="9.140625" defaultRowHeight="15"/>
  <cols>
    <col min="1" max="1" width="31.421875" style="1" customWidth="1"/>
    <col min="2" max="2" width="8.57421875" style="5" customWidth="1"/>
    <col min="3" max="3" width="10.7109375" style="5" customWidth="1"/>
    <col min="4" max="4" width="9.28125" style="5" customWidth="1"/>
    <col min="5" max="5" width="9.28125" style="1" customWidth="1"/>
    <col min="6" max="7" width="10.8515625" style="5" customWidth="1"/>
    <col min="8" max="8" width="12.421875" style="5" customWidth="1"/>
    <col min="9" max="10" width="10.00390625" style="5" customWidth="1"/>
    <col min="11" max="11" width="10.8515625" style="5" customWidth="1"/>
    <col min="12" max="16384" width="9.140625" style="1" customWidth="1"/>
  </cols>
  <sheetData>
    <row r="1" spans="1:11" ht="32.25" customHeight="1">
      <c r="A1" s="15" t="s">
        <v>31</v>
      </c>
      <c r="B1" s="113" t="s">
        <v>35</v>
      </c>
      <c r="C1" s="113"/>
      <c r="D1" s="113"/>
      <c r="E1" s="113"/>
      <c r="F1" s="113"/>
      <c r="G1" s="113"/>
      <c r="H1" s="113"/>
      <c r="I1" s="113"/>
      <c r="J1" s="113"/>
      <c r="K1" s="113"/>
    </row>
    <row r="2" spans="1:11" ht="21.75" customHeight="1">
      <c r="A2" s="114" t="s">
        <v>107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</row>
    <row r="3" spans="1:11" ht="19.5" customHeight="1">
      <c r="A3" s="112" t="s">
        <v>38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</row>
    <row r="4" spans="1:11" ht="30.75" customHeight="1">
      <c r="A4" s="112" t="s">
        <v>46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</row>
    <row r="5" spans="1:11" ht="15" customHeight="1">
      <c r="A5" s="114"/>
      <c r="B5" s="114"/>
      <c r="C5" s="114"/>
      <c r="D5" s="114"/>
      <c r="E5" s="114"/>
      <c r="F5" s="114"/>
      <c r="G5" s="114"/>
      <c r="H5" s="114"/>
      <c r="I5" s="114"/>
      <c r="J5" s="114"/>
      <c r="K5" s="114"/>
    </row>
    <row r="6" spans="1:11" ht="15">
      <c r="A6" s="14" t="s">
        <v>27</v>
      </c>
      <c r="D6" s="1"/>
      <c r="E6" s="5"/>
      <c r="F6" s="1"/>
      <c r="I6" s="1"/>
      <c r="J6" s="1"/>
      <c r="K6" s="1"/>
    </row>
    <row r="7" spans="1:11" ht="21">
      <c r="A7" s="65" t="s">
        <v>9</v>
      </c>
      <c r="B7" s="66" t="s">
        <v>24</v>
      </c>
      <c r="C7" s="66" t="s">
        <v>43</v>
      </c>
      <c r="D7" s="66" t="s">
        <v>47</v>
      </c>
      <c r="E7" s="66" t="s">
        <v>41</v>
      </c>
      <c r="F7" s="67" t="s">
        <v>48</v>
      </c>
      <c r="I7" s="1"/>
      <c r="J7" s="1"/>
      <c r="K7" s="1"/>
    </row>
    <row r="8" spans="1:11" ht="21" customHeight="1">
      <c r="A8" s="129" t="s">
        <v>14</v>
      </c>
      <c r="B8" s="129" t="s">
        <v>15</v>
      </c>
      <c r="C8" s="10" t="s">
        <v>12</v>
      </c>
      <c r="D8" s="68">
        <v>21</v>
      </c>
      <c r="E8" s="68">
        <v>1385</v>
      </c>
      <c r="F8" s="69">
        <v>0.01516245487364621</v>
      </c>
      <c r="I8" s="1"/>
      <c r="J8" s="1"/>
      <c r="K8" s="1"/>
    </row>
    <row r="9" spans="1:11" ht="21" customHeight="1">
      <c r="A9" s="105"/>
      <c r="B9" s="105"/>
      <c r="C9" s="10" t="s">
        <v>13</v>
      </c>
      <c r="D9" s="68">
        <v>10</v>
      </c>
      <c r="E9" s="68">
        <v>1421</v>
      </c>
      <c r="F9" s="69">
        <v>0.007037297677691766</v>
      </c>
      <c r="I9" s="1"/>
      <c r="J9" s="1"/>
      <c r="K9" s="1"/>
    </row>
    <row r="10" spans="1:11" ht="21" customHeight="1">
      <c r="A10" s="106"/>
      <c r="B10" s="106"/>
      <c r="C10" s="10" t="s">
        <v>99</v>
      </c>
      <c r="D10" s="68">
        <v>21</v>
      </c>
      <c r="E10" s="77">
        <v>1437</v>
      </c>
      <c r="F10" s="69">
        <f>D10/E10</f>
        <v>0.014613778705636743</v>
      </c>
      <c r="I10" s="1"/>
      <c r="J10" s="1"/>
      <c r="K10" s="1"/>
    </row>
    <row r="11" spans="9:11" ht="15">
      <c r="I11" s="1"/>
      <c r="J11" s="1"/>
      <c r="K11" s="1"/>
    </row>
    <row r="12" spans="1:11" ht="15">
      <c r="A12" s="14" t="s">
        <v>28</v>
      </c>
      <c r="D12" s="1"/>
      <c r="E12" s="5"/>
      <c r="F12" s="1"/>
      <c r="I12" s="1"/>
      <c r="J12" s="1"/>
      <c r="K12" s="1"/>
    </row>
    <row r="13" spans="1:11" ht="21">
      <c r="A13" s="65" t="s">
        <v>9</v>
      </c>
      <c r="B13" s="66" t="s">
        <v>24</v>
      </c>
      <c r="C13" s="66" t="s">
        <v>43</v>
      </c>
      <c r="D13" s="66" t="s">
        <v>47</v>
      </c>
      <c r="E13" s="66" t="s">
        <v>41</v>
      </c>
      <c r="F13" s="67" t="s">
        <v>48</v>
      </c>
      <c r="I13" s="1"/>
      <c r="J13" s="1"/>
      <c r="K13" s="1"/>
    </row>
    <row r="14" spans="1:11" ht="15">
      <c r="A14" s="130" t="s">
        <v>23</v>
      </c>
      <c r="B14" s="129" t="s">
        <v>22</v>
      </c>
      <c r="C14" s="95" t="s">
        <v>12</v>
      </c>
      <c r="D14" s="68">
        <v>10</v>
      </c>
      <c r="E14" s="68">
        <v>715</v>
      </c>
      <c r="F14" s="69">
        <f>D14/E14</f>
        <v>0.013986013986013986</v>
      </c>
      <c r="I14" s="1"/>
      <c r="J14" s="1"/>
      <c r="K14" s="1"/>
    </row>
    <row r="15" spans="1:11" ht="15">
      <c r="A15" s="116"/>
      <c r="B15" s="105"/>
      <c r="C15" s="95" t="s">
        <v>13</v>
      </c>
      <c r="D15" s="68">
        <v>4</v>
      </c>
      <c r="E15" s="68">
        <v>829</v>
      </c>
      <c r="F15" s="69">
        <f>D15/E15</f>
        <v>0.0048250904704463205</v>
      </c>
      <c r="I15" s="1"/>
      <c r="J15" s="1"/>
      <c r="K15" s="1"/>
    </row>
    <row r="16" spans="1:11" ht="15">
      <c r="A16" s="117"/>
      <c r="B16" s="106"/>
      <c r="C16" s="95" t="s">
        <v>99</v>
      </c>
      <c r="D16" s="68">
        <v>6</v>
      </c>
      <c r="E16" s="77">
        <v>1020</v>
      </c>
      <c r="F16" s="69">
        <f>D16/E16</f>
        <v>0.0058823529411764705</v>
      </c>
      <c r="I16" s="1"/>
      <c r="J16" s="1"/>
      <c r="K16" s="1"/>
    </row>
    <row r="17" spans="1:11" ht="15">
      <c r="A17" s="126" t="s">
        <v>21</v>
      </c>
      <c r="B17" s="99" t="s">
        <v>20</v>
      </c>
      <c r="C17" s="24" t="s">
        <v>12</v>
      </c>
      <c r="D17" s="70">
        <v>0</v>
      </c>
      <c r="E17" s="70">
        <v>96</v>
      </c>
      <c r="F17" s="71">
        <f>D17/E17</f>
        <v>0</v>
      </c>
      <c r="G17" s="123"/>
      <c r="I17" s="1"/>
      <c r="J17" s="1"/>
      <c r="K17" s="1"/>
    </row>
    <row r="18" spans="1:11" ht="15">
      <c r="A18" s="127"/>
      <c r="B18" s="103"/>
      <c r="C18" s="24" t="s">
        <v>13</v>
      </c>
      <c r="D18" s="70">
        <v>2</v>
      </c>
      <c r="E18" s="70">
        <v>108</v>
      </c>
      <c r="F18" s="74">
        <f>D18/E18</f>
        <v>0.018518518518518517</v>
      </c>
      <c r="G18" s="123"/>
      <c r="I18" s="1"/>
      <c r="J18" s="1"/>
      <c r="K18" s="1"/>
    </row>
    <row r="19" spans="1:11" ht="15">
      <c r="A19" s="128"/>
      <c r="B19" s="100"/>
      <c r="C19" s="24" t="s">
        <v>99</v>
      </c>
      <c r="D19" s="72" t="s">
        <v>49</v>
      </c>
      <c r="E19" s="72" t="s">
        <v>49</v>
      </c>
      <c r="F19" s="73" t="s">
        <v>49</v>
      </c>
      <c r="G19" s="123"/>
      <c r="I19" s="1"/>
      <c r="J19" s="1"/>
      <c r="K19" s="1"/>
    </row>
    <row r="20" spans="1:11" ht="15">
      <c r="A20" s="118" t="s">
        <v>19</v>
      </c>
      <c r="B20" s="104" t="s">
        <v>18</v>
      </c>
      <c r="C20" s="95" t="s">
        <v>12</v>
      </c>
      <c r="D20" s="68">
        <v>5</v>
      </c>
      <c r="E20" s="68">
        <v>198</v>
      </c>
      <c r="F20" s="69">
        <f>D20/E20</f>
        <v>0.025252525252525252</v>
      </c>
      <c r="I20" s="1"/>
      <c r="J20" s="1"/>
      <c r="K20" s="1"/>
    </row>
    <row r="21" spans="1:11" ht="15">
      <c r="A21" s="116"/>
      <c r="B21" s="105"/>
      <c r="C21" s="95" t="s">
        <v>13</v>
      </c>
      <c r="D21" s="68">
        <v>0</v>
      </c>
      <c r="E21" s="68">
        <v>217</v>
      </c>
      <c r="F21" s="78">
        <f>D21/E21</f>
        <v>0</v>
      </c>
      <c r="I21" s="1"/>
      <c r="J21" s="1"/>
      <c r="K21" s="1"/>
    </row>
    <row r="22" spans="1:11" ht="15">
      <c r="A22" s="117"/>
      <c r="B22" s="106"/>
      <c r="C22" s="95" t="s">
        <v>99</v>
      </c>
      <c r="D22" s="68">
        <v>2</v>
      </c>
      <c r="E22" s="77">
        <v>254</v>
      </c>
      <c r="F22" s="69">
        <f>D22/E22</f>
        <v>0.007874015748031496</v>
      </c>
      <c r="I22" s="1"/>
      <c r="J22" s="1"/>
      <c r="K22" s="1"/>
    </row>
    <row r="23" spans="1:11" ht="15">
      <c r="A23" s="126" t="s">
        <v>17</v>
      </c>
      <c r="B23" s="99" t="s">
        <v>16</v>
      </c>
      <c r="C23" s="24" t="s">
        <v>12</v>
      </c>
      <c r="D23" s="70">
        <v>0</v>
      </c>
      <c r="E23" s="70">
        <v>0</v>
      </c>
      <c r="F23" s="74" t="s">
        <v>49</v>
      </c>
      <c r="I23" s="1"/>
      <c r="J23" s="1"/>
      <c r="K23" s="1"/>
    </row>
    <row r="24" spans="1:11" ht="15">
      <c r="A24" s="127"/>
      <c r="B24" s="103"/>
      <c r="C24" s="24" t="s">
        <v>13</v>
      </c>
      <c r="D24" s="70">
        <v>0</v>
      </c>
      <c r="E24" s="70">
        <v>80</v>
      </c>
      <c r="F24" s="71">
        <v>0</v>
      </c>
      <c r="I24" s="1"/>
      <c r="J24" s="1"/>
      <c r="K24" s="1"/>
    </row>
    <row r="25" spans="1:11" ht="15">
      <c r="A25" s="128"/>
      <c r="B25" s="100"/>
      <c r="C25" s="24" t="s">
        <v>99</v>
      </c>
      <c r="D25" s="72">
        <v>0</v>
      </c>
      <c r="E25" s="72">
        <v>156</v>
      </c>
      <c r="F25" s="71">
        <v>0</v>
      </c>
      <c r="I25" s="1"/>
      <c r="J25" s="1"/>
      <c r="K25" s="1"/>
    </row>
    <row r="26" spans="9:11" ht="15">
      <c r="I26" s="1"/>
      <c r="J26" s="1"/>
      <c r="K26" s="1"/>
    </row>
    <row r="27" spans="9:11" ht="15">
      <c r="I27" s="1"/>
      <c r="J27" s="1"/>
      <c r="K27" s="1"/>
    </row>
    <row r="28" spans="9:11" ht="15">
      <c r="I28" s="1"/>
      <c r="J28" s="1"/>
      <c r="K28" s="1"/>
    </row>
    <row r="29" spans="9:11" ht="15">
      <c r="I29" s="1"/>
      <c r="J29" s="1"/>
      <c r="K29" s="1"/>
    </row>
    <row r="30" spans="9:11" ht="15">
      <c r="I30" s="1"/>
      <c r="J30" s="1"/>
      <c r="K30" s="1"/>
    </row>
    <row r="31" spans="9:11" ht="15">
      <c r="I31" s="1"/>
      <c r="J31" s="1"/>
      <c r="K31" s="1"/>
    </row>
    <row r="32" spans="9:11" ht="15">
      <c r="I32" s="1"/>
      <c r="J32" s="1"/>
      <c r="K32" s="1"/>
    </row>
    <row r="33" spans="9:11" ht="15">
      <c r="I33" s="1"/>
      <c r="J33" s="1"/>
      <c r="K33" s="1"/>
    </row>
    <row r="34" spans="9:11" ht="15">
      <c r="I34" s="1"/>
      <c r="J34" s="1"/>
      <c r="K34" s="1"/>
    </row>
    <row r="35" spans="9:11" ht="15">
      <c r="I35" s="1"/>
      <c r="J35" s="1"/>
      <c r="K35" s="1"/>
    </row>
    <row r="36" spans="9:11" ht="15">
      <c r="I36" s="1"/>
      <c r="J36" s="1"/>
      <c r="K36" s="1"/>
    </row>
    <row r="37" spans="9:11" ht="15">
      <c r="I37" s="1"/>
      <c r="J37" s="1"/>
      <c r="K37" s="1"/>
    </row>
    <row r="38" spans="9:11" ht="15">
      <c r="I38" s="1"/>
      <c r="J38" s="1"/>
      <c r="K38" s="1"/>
    </row>
    <row r="39" spans="9:11" ht="15">
      <c r="I39" s="1"/>
      <c r="J39" s="1"/>
      <c r="K39" s="1"/>
    </row>
    <row r="40" spans="9:11" ht="15">
      <c r="I40" s="1"/>
      <c r="J40" s="1"/>
      <c r="K40" s="1"/>
    </row>
    <row r="41" spans="9:11" ht="15">
      <c r="I41" s="1"/>
      <c r="J41" s="1"/>
      <c r="K41" s="1"/>
    </row>
    <row r="42" spans="9:11" ht="15">
      <c r="I42" s="1"/>
      <c r="J42" s="1"/>
      <c r="K42" s="1"/>
    </row>
    <row r="43" spans="9:11" ht="15">
      <c r="I43" s="1"/>
      <c r="J43" s="1"/>
      <c r="K43" s="1"/>
    </row>
    <row r="44" spans="9:11" ht="15">
      <c r="I44" s="1"/>
      <c r="J44" s="1"/>
      <c r="K44" s="1"/>
    </row>
    <row r="45" spans="9:11" ht="15">
      <c r="I45" s="1"/>
      <c r="J45" s="1"/>
      <c r="K45" s="1"/>
    </row>
    <row r="46" spans="9:11" ht="15">
      <c r="I46" s="1"/>
      <c r="J46" s="1"/>
      <c r="K46" s="1"/>
    </row>
  </sheetData>
  <sheetProtection/>
  <mergeCells count="16">
    <mergeCell ref="A8:A10"/>
    <mergeCell ref="B8:B10"/>
    <mergeCell ref="A14:A16"/>
    <mergeCell ref="B14:B16"/>
    <mergeCell ref="A17:A19"/>
    <mergeCell ref="B17:B19"/>
    <mergeCell ref="A20:A22"/>
    <mergeCell ref="B20:B22"/>
    <mergeCell ref="A23:A25"/>
    <mergeCell ref="B23:B25"/>
    <mergeCell ref="G17:G19"/>
    <mergeCell ref="B1:K1"/>
    <mergeCell ref="A2:K2"/>
    <mergeCell ref="A3:K3"/>
    <mergeCell ref="A4:K4"/>
    <mergeCell ref="A5:K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H63"/>
  <sheetViews>
    <sheetView zoomScalePageLayoutView="0" workbookViewId="0" topLeftCell="A1">
      <selection activeCell="C7" sqref="A7:IV9"/>
    </sheetView>
  </sheetViews>
  <sheetFormatPr defaultColWidth="9.140625" defaultRowHeight="15"/>
  <cols>
    <col min="1" max="1" width="31.421875" style="1" customWidth="1"/>
    <col min="2" max="2" width="8.57421875" style="5" customWidth="1"/>
    <col min="3" max="3" width="15.140625" style="5" customWidth="1"/>
    <col min="4" max="4" width="12.00390625" style="21" customWidth="1"/>
    <col min="5" max="5" width="10.8515625" style="5" customWidth="1"/>
    <col min="6" max="6" width="12.421875" style="22" customWidth="1"/>
    <col min="7" max="7" width="10.00390625" style="5" customWidth="1"/>
    <col min="8" max="8" width="10.8515625" style="22" customWidth="1"/>
    <col min="9" max="16384" width="9.140625" style="1" customWidth="1"/>
  </cols>
  <sheetData>
    <row r="1" spans="1:8" ht="32.25" customHeight="1">
      <c r="A1" s="15" t="s">
        <v>31</v>
      </c>
      <c r="B1" s="113" t="s">
        <v>35</v>
      </c>
      <c r="C1" s="113"/>
      <c r="D1" s="113"/>
      <c r="E1" s="113"/>
      <c r="F1" s="113"/>
      <c r="G1" s="113"/>
      <c r="H1" s="113"/>
    </row>
    <row r="2" spans="1:8" ht="21.75" customHeight="1">
      <c r="A2" s="114" t="s">
        <v>108</v>
      </c>
      <c r="B2" s="114"/>
      <c r="C2" s="114"/>
      <c r="D2" s="114"/>
      <c r="E2" s="114"/>
      <c r="F2" s="114"/>
      <c r="G2" s="114"/>
      <c r="H2" s="114"/>
    </row>
    <row r="3" spans="1:8" ht="19.5" customHeight="1">
      <c r="A3" s="112" t="s">
        <v>38</v>
      </c>
      <c r="B3" s="112"/>
      <c r="C3" s="112"/>
      <c r="D3" s="112"/>
      <c r="E3" s="112"/>
      <c r="F3" s="112"/>
      <c r="G3" s="112"/>
      <c r="H3" s="112"/>
    </row>
    <row r="4" spans="1:8" ht="19.5" customHeight="1">
      <c r="A4" s="38"/>
      <c r="B4" s="38"/>
      <c r="C4" s="38"/>
      <c r="D4" s="38"/>
      <c r="E4" s="38"/>
      <c r="F4" s="38"/>
      <c r="G4" s="38"/>
      <c r="H4" s="38"/>
    </row>
    <row r="5" spans="1:8" ht="15">
      <c r="A5" s="14" t="s">
        <v>27</v>
      </c>
      <c r="G5" s="1"/>
      <c r="H5" s="21"/>
    </row>
    <row r="6" spans="1:8" ht="31.5">
      <c r="A6" s="51" t="s">
        <v>9</v>
      </c>
      <c r="B6" s="52" t="s">
        <v>24</v>
      </c>
      <c r="C6" s="52" t="s">
        <v>43</v>
      </c>
      <c r="D6" s="40" t="s">
        <v>44</v>
      </c>
      <c r="E6" s="53" t="s">
        <v>45</v>
      </c>
      <c r="G6" s="1"/>
      <c r="H6" s="21"/>
    </row>
    <row r="7" spans="1:8" ht="15">
      <c r="A7" s="131" t="s">
        <v>14</v>
      </c>
      <c r="B7" s="132" t="s">
        <v>15</v>
      </c>
      <c r="C7" s="95" t="s">
        <v>12</v>
      </c>
      <c r="D7" s="6">
        <v>231</v>
      </c>
      <c r="E7" s="54">
        <v>3.11255411255411</v>
      </c>
      <c r="G7" s="1"/>
      <c r="H7" s="21"/>
    </row>
    <row r="8" spans="1:8" ht="15">
      <c r="A8" s="116"/>
      <c r="B8" s="105"/>
      <c r="C8" s="95" t="s">
        <v>13</v>
      </c>
      <c r="D8" s="55">
        <v>283</v>
      </c>
      <c r="E8" s="54">
        <v>3.4</v>
      </c>
      <c r="G8" s="1"/>
      <c r="H8" s="21"/>
    </row>
    <row r="9" spans="1:8" ht="15">
      <c r="A9" s="117"/>
      <c r="B9" s="106"/>
      <c r="C9" s="95" t="s">
        <v>99</v>
      </c>
      <c r="D9" s="6">
        <v>80</v>
      </c>
      <c r="E9" s="54">
        <v>3.8</v>
      </c>
      <c r="G9" s="1"/>
      <c r="H9" s="21"/>
    </row>
    <row r="10" spans="7:8" ht="15">
      <c r="G10" s="1"/>
      <c r="H10" s="21"/>
    </row>
    <row r="11" spans="1:8" ht="15">
      <c r="A11" s="14" t="s">
        <v>28</v>
      </c>
      <c r="G11" s="1"/>
      <c r="H11" s="21"/>
    </row>
    <row r="12" spans="1:8" ht="31.5">
      <c r="A12" s="51" t="s">
        <v>9</v>
      </c>
      <c r="B12" s="52" t="s">
        <v>24</v>
      </c>
      <c r="C12" s="52" t="s">
        <v>43</v>
      </c>
      <c r="D12" s="40" t="s">
        <v>44</v>
      </c>
      <c r="E12" s="53" t="s">
        <v>45</v>
      </c>
      <c r="G12" s="1"/>
      <c r="H12" s="21"/>
    </row>
    <row r="13" spans="1:8" ht="15">
      <c r="A13" s="131" t="s">
        <v>23</v>
      </c>
      <c r="B13" s="132" t="s">
        <v>22</v>
      </c>
      <c r="C13" s="95" t="s">
        <v>12</v>
      </c>
      <c r="D13" s="6">
        <v>196</v>
      </c>
      <c r="E13" s="54">
        <v>2.52551020408163</v>
      </c>
      <c r="G13" s="1"/>
      <c r="H13" s="21"/>
    </row>
    <row r="14" spans="1:8" ht="15">
      <c r="A14" s="116"/>
      <c r="B14" s="105"/>
      <c r="C14" s="95" t="s">
        <v>13</v>
      </c>
      <c r="D14" s="55">
        <v>233</v>
      </c>
      <c r="E14" s="54">
        <v>2.64</v>
      </c>
      <c r="G14" s="1"/>
      <c r="H14" s="21"/>
    </row>
    <row r="15" spans="1:8" ht="15">
      <c r="A15" s="117"/>
      <c r="B15" s="106"/>
      <c r="C15" s="95" t="s">
        <v>99</v>
      </c>
      <c r="D15" s="6">
        <v>53</v>
      </c>
      <c r="E15" s="54">
        <v>3.49</v>
      </c>
      <c r="G15" s="1"/>
      <c r="H15" s="21"/>
    </row>
    <row r="16" spans="1:8" ht="15">
      <c r="A16" s="119" t="s">
        <v>21</v>
      </c>
      <c r="B16" s="121" t="s">
        <v>20</v>
      </c>
      <c r="C16" s="9" t="s">
        <v>12</v>
      </c>
      <c r="D16" s="9">
        <v>37</v>
      </c>
      <c r="E16" s="56">
        <v>2.54054054054054</v>
      </c>
      <c r="G16" s="1"/>
      <c r="H16" s="21"/>
    </row>
    <row r="17" spans="1:8" ht="15">
      <c r="A17" s="124"/>
      <c r="B17" s="125"/>
      <c r="C17" s="9" t="s">
        <v>13</v>
      </c>
      <c r="D17" s="9">
        <v>21</v>
      </c>
      <c r="E17" s="56">
        <v>2.80952380952381</v>
      </c>
      <c r="G17" s="1"/>
      <c r="H17" s="21"/>
    </row>
    <row r="18" spans="1:8" ht="15">
      <c r="A18" s="120"/>
      <c r="B18" s="122"/>
      <c r="C18" s="9" t="s">
        <v>99</v>
      </c>
      <c r="D18" s="9">
        <v>2</v>
      </c>
      <c r="E18" s="56">
        <v>2</v>
      </c>
      <c r="G18" s="1"/>
      <c r="H18" s="21"/>
    </row>
    <row r="19" spans="1:8" ht="15">
      <c r="A19" s="118" t="s">
        <v>19</v>
      </c>
      <c r="B19" s="104" t="s">
        <v>18</v>
      </c>
      <c r="C19" s="95" t="s">
        <v>12</v>
      </c>
      <c r="D19" s="6">
        <v>66</v>
      </c>
      <c r="E19" s="54">
        <v>2.34848484848485</v>
      </c>
      <c r="G19" s="1"/>
      <c r="H19" s="21"/>
    </row>
    <row r="20" spans="1:8" ht="15">
      <c r="A20" s="116"/>
      <c r="B20" s="105"/>
      <c r="C20" s="95" t="s">
        <v>13</v>
      </c>
      <c r="D20" s="55">
        <v>59</v>
      </c>
      <c r="E20" s="54">
        <v>2.51</v>
      </c>
      <c r="G20" s="1"/>
      <c r="H20" s="21"/>
    </row>
    <row r="21" spans="1:8" ht="15">
      <c r="A21" s="117"/>
      <c r="B21" s="106"/>
      <c r="C21" s="95" t="s">
        <v>99</v>
      </c>
      <c r="D21" s="6">
        <v>23</v>
      </c>
      <c r="E21" s="54">
        <v>2.78</v>
      </c>
      <c r="G21" s="1"/>
      <c r="H21" s="21"/>
    </row>
    <row r="22" spans="7:8" ht="15">
      <c r="G22" s="1"/>
      <c r="H22" s="21"/>
    </row>
    <row r="23" spans="7:8" ht="15">
      <c r="G23" s="1"/>
      <c r="H23" s="21"/>
    </row>
    <row r="24" spans="7:8" ht="15">
      <c r="G24" s="1"/>
      <c r="H24" s="21"/>
    </row>
    <row r="25" spans="7:8" ht="15">
      <c r="G25" s="1"/>
      <c r="H25" s="21"/>
    </row>
    <row r="26" spans="7:8" ht="15">
      <c r="G26" s="1"/>
      <c r="H26" s="21"/>
    </row>
    <row r="27" spans="7:8" ht="15">
      <c r="G27" s="1"/>
      <c r="H27" s="21"/>
    </row>
    <row r="28" spans="7:8" ht="15">
      <c r="G28" s="1"/>
      <c r="H28" s="21"/>
    </row>
    <row r="29" spans="7:8" ht="15">
      <c r="G29" s="1"/>
      <c r="H29" s="21"/>
    </row>
    <row r="30" spans="7:8" ht="15">
      <c r="G30" s="1"/>
      <c r="H30" s="21"/>
    </row>
    <row r="31" spans="7:8" ht="15">
      <c r="G31" s="1"/>
      <c r="H31" s="21"/>
    </row>
    <row r="32" spans="7:8" ht="15">
      <c r="G32" s="1"/>
      <c r="H32" s="21"/>
    </row>
    <row r="33" spans="7:8" ht="15">
      <c r="G33" s="1"/>
      <c r="H33" s="21"/>
    </row>
    <row r="34" spans="7:8" ht="15">
      <c r="G34" s="1"/>
      <c r="H34" s="21"/>
    </row>
    <row r="35" spans="7:8" ht="15">
      <c r="G35" s="1"/>
      <c r="H35" s="21"/>
    </row>
    <row r="36" spans="7:8" ht="15">
      <c r="G36" s="1"/>
      <c r="H36" s="21"/>
    </row>
    <row r="37" spans="7:8" ht="15">
      <c r="G37" s="1"/>
      <c r="H37" s="21"/>
    </row>
    <row r="38" spans="7:8" ht="15">
      <c r="G38" s="1"/>
      <c r="H38" s="21"/>
    </row>
    <row r="39" spans="7:8" ht="15">
      <c r="G39" s="1"/>
      <c r="H39" s="21"/>
    </row>
    <row r="40" spans="7:8" ht="15">
      <c r="G40" s="1"/>
      <c r="H40" s="21"/>
    </row>
    <row r="41" spans="7:8" ht="15">
      <c r="G41" s="1"/>
      <c r="H41" s="21"/>
    </row>
    <row r="42" spans="7:8" ht="15">
      <c r="G42" s="1"/>
      <c r="H42" s="21"/>
    </row>
    <row r="43" spans="7:8" ht="15">
      <c r="G43" s="1"/>
      <c r="H43" s="21"/>
    </row>
    <row r="44" spans="7:8" ht="15">
      <c r="G44" s="1"/>
      <c r="H44" s="21"/>
    </row>
    <row r="45" spans="7:8" ht="15">
      <c r="G45" s="1"/>
      <c r="H45" s="21"/>
    </row>
    <row r="46" spans="7:8" ht="15">
      <c r="G46" s="1"/>
      <c r="H46" s="21"/>
    </row>
    <row r="47" spans="7:8" ht="15">
      <c r="G47" s="1"/>
      <c r="H47" s="21"/>
    </row>
    <row r="48" spans="7:8" ht="15">
      <c r="G48" s="1"/>
      <c r="H48" s="21"/>
    </row>
    <row r="49" spans="7:8" ht="15">
      <c r="G49" s="1"/>
      <c r="H49" s="21"/>
    </row>
    <row r="50" spans="7:8" ht="15">
      <c r="G50" s="1"/>
      <c r="H50" s="21"/>
    </row>
    <row r="51" spans="7:8" ht="15">
      <c r="G51" s="1"/>
      <c r="H51" s="21"/>
    </row>
    <row r="52" spans="7:8" ht="15">
      <c r="G52" s="1"/>
      <c r="H52" s="21"/>
    </row>
    <row r="53" spans="7:8" ht="15">
      <c r="G53" s="1"/>
      <c r="H53" s="21"/>
    </row>
    <row r="54" spans="7:8" ht="15">
      <c r="G54" s="1"/>
      <c r="H54" s="21"/>
    </row>
    <row r="55" spans="7:8" ht="15">
      <c r="G55" s="1"/>
      <c r="H55" s="21"/>
    </row>
    <row r="56" spans="7:8" ht="15">
      <c r="G56" s="1"/>
      <c r="H56" s="21"/>
    </row>
    <row r="57" spans="7:8" ht="15">
      <c r="G57" s="1"/>
      <c r="H57" s="21"/>
    </row>
    <row r="58" spans="7:8" ht="15">
      <c r="G58" s="1"/>
      <c r="H58" s="21"/>
    </row>
    <row r="59" spans="7:8" ht="15">
      <c r="G59" s="1"/>
      <c r="H59" s="21"/>
    </row>
    <row r="60" spans="7:8" ht="15">
      <c r="G60" s="1"/>
      <c r="H60" s="21"/>
    </row>
    <row r="61" spans="7:8" ht="15">
      <c r="G61" s="1"/>
      <c r="H61" s="21"/>
    </row>
    <row r="62" spans="7:8" ht="15">
      <c r="G62" s="1"/>
      <c r="H62" s="21"/>
    </row>
    <row r="63" spans="7:8" ht="15">
      <c r="G63" s="1"/>
      <c r="H63" s="21"/>
    </row>
  </sheetData>
  <sheetProtection/>
  <mergeCells count="11">
    <mergeCell ref="B1:H1"/>
    <mergeCell ref="A2:H2"/>
    <mergeCell ref="A3:H3"/>
    <mergeCell ref="A7:A9"/>
    <mergeCell ref="B7:B9"/>
    <mergeCell ref="A13:A15"/>
    <mergeCell ref="A16:A18"/>
    <mergeCell ref="B13:B15"/>
    <mergeCell ref="B16:B18"/>
    <mergeCell ref="A19:A21"/>
    <mergeCell ref="B19:B2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H11"/>
  <sheetViews>
    <sheetView zoomScalePageLayoutView="0" workbookViewId="0" topLeftCell="A1">
      <selection activeCell="C9" sqref="C9:C11"/>
    </sheetView>
  </sheetViews>
  <sheetFormatPr defaultColWidth="9.140625" defaultRowHeight="15"/>
  <cols>
    <col min="1" max="1" width="37.140625" style="1" customWidth="1"/>
    <col min="2" max="2" width="7.7109375" style="5" customWidth="1"/>
    <col min="3" max="3" width="13.8515625" style="5" customWidth="1"/>
    <col min="4" max="7" width="12.421875" style="5" customWidth="1"/>
    <col min="8" max="8" width="23.28125" style="5" customWidth="1"/>
    <col min="9" max="16384" width="9.140625" style="1" customWidth="1"/>
  </cols>
  <sheetData>
    <row r="1" spans="1:8" ht="32.25" customHeight="1">
      <c r="A1" s="15" t="s">
        <v>31</v>
      </c>
      <c r="B1" s="113" t="s">
        <v>35</v>
      </c>
      <c r="C1" s="113"/>
      <c r="D1" s="113"/>
      <c r="E1" s="113"/>
      <c r="F1" s="113"/>
      <c r="G1" s="113"/>
      <c r="H1" s="113"/>
    </row>
    <row r="2" spans="1:8" ht="21.75" customHeight="1">
      <c r="A2" s="114" t="s">
        <v>109</v>
      </c>
      <c r="B2" s="114"/>
      <c r="C2" s="114"/>
      <c r="D2" s="114"/>
      <c r="E2" s="114"/>
      <c r="F2" s="114"/>
      <c r="G2" s="114"/>
      <c r="H2" s="114"/>
    </row>
    <row r="3" spans="1:8" ht="15" customHeight="1">
      <c r="A3" s="112" t="s">
        <v>55</v>
      </c>
      <c r="B3" s="112"/>
      <c r="C3" s="112"/>
      <c r="D3" s="112"/>
      <c r="E3" s="112"/>
      <c r="F3" s="112"/>
      <c r="G3" s="112"/>
      <c r="H3" s="112"/>
    </row>
    <row r="4" spans="1:8" ht="9" customHeight="1">
      <c r="A4" s="112"/>
      <c r="B4" s="112"/>
      <c r="C4" s="112"/>
      <c r="D4" s="112"/>
      <c r="E4" s="112"/>
      <c r="F4" s="112"/>
      <c r="G4" s="112"/>
      <c r="H4" s="112"/>
    </row>
    <row r="6" ht="15">
      <c r="A6" s="14" t="s">
        <v>61</v>
      </c>
    </row>
    <row r="7" spans="1:8" ht="18.75" customHeight="1">
      <c r="A7" s="133" t="s">
        <v>9</v>
      </c>
      <c r="B7" s="134" t="s">
        <v>24</v>
      </c>
      <c r="C7" s="135" t="s">
        <v>39</v>
      </c>
      <c r="D7" s="136" t="s">
        <v>62</v>
      </c>
      <c r="E7" s="137"/>
      <c r="F7" s="137"/>
      <c r="G7" s="137"/>
      <c r="H7" s="138" t="s">
        <v>56</v>
      </c>
    </row>
    <row r="8" spans="1:8" ht="32.25" customHeight="1">
      <c r="A8" s="133"/>
      <c r="B8" s="134"/>
      <c r="C8" s="135"/>
      <c r="D8" s="29" t="s">
        <v>57</v>
      </c>
      <c r="E8" s="27" t="s">
        <v>58</v>
      </c>
      <c r="F8" s="27" t="s">
        <v>59</v>
      </c>
      <c r="G8" s="28" t="s">
        <v>60</v>
      </c>
      <c r="H8" s="138"/>
    </row>
    <row r="9" spans="1:8" ht="15">
      <c r="A9" s="105" t="s">
        <v>14</v>
      </c>
      <c r="B9" s="105" t="s">
        <v>15</v>
      </c>
      <c r="C9" s="95" t="s">
        <v>12</v>
      </c>
      <c r="D9" s="57">
        <v>3</v>
      </c>
      <c r="E9" s="57">
        <v>396</v>
      </c>
      <c r="F9" s="57">
        <v>2</v>
      </c>
      <c r="G9" s="26">
        <v>401</v>
      </c>
      <c r="H9" s="46">
        <v>0.004987531172069825</v>
      </c>
    </row>
    <row r="10" spans="1:8" ht="15">
      <c r="A10" s="105"/>
      <c r="B10" s="105"/>
      <c r="C10" s="95" t="s">
        <v>13</v>
      </c>
      <c r="D10" s="26">
        <v>0</v>
      </c>
      <c r="E10" s="26">
        <v>400</v>
      </c>
      <c r="F10" s="26">
        <v>2</v>
      </c>
      <c r="G10" s="26">
        <v>402</v>
      </c>
      <c r="H10" s="59">
        <v>0.004975124378109453</v>
      </c>
    </row>
    <row r="11" spans="1:8" ht="15">
      <c r="A11" s="106"/>
      <c r="B11" s="106"/>
      <c r="C11" s="95" t="s">
        <v>99</v>
      </c>
      <c r="D11" s="26">
        <v>2</v>
      </c>
      <c r="E11" s="26">
        <v>400</v>
      </c>
      <c r="F11" s="26">
        <v>4</v>
      </c>
      <c r="G11" s="26">
        <v>406</v>
      </c>
      <c r="H11" s="59">
        <f>F11/G11</f>
        <v>0.009852216748768473</v>
      </c>
    </row>
  </sheetData>
  <sheetProtection/>
  <mergeCells count="11">
    <mergeCell ref="H7:H8"/>
    <mergeCell ref="A9:A11"/>
    <mergeCell ref="B9:B11"/>
    <mergeCell ref="B1:H1"/>
    <mergeCell ref="A2:H2"/>
    <mergeCell ref="A3:H3"/>
    <mergeCell ref="A4:H4"/>
    <mergeCell ref="A7:A8"/>
    <mergeCell ref="B7:B8"/>
    <mergeCell ref="C7:C8"/>
    <mergeCell ref="D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H11"/>
  <sheetViews>
    <sheetView zoomScalePageLayoutView="0" workbookViewId="0" topLeftCell="A1">
      <selection activeCell="C9" sqref="C9:C11"/>
    </sheetView>
  </sheetViews>
  <sheetFormatPr defaultColWidth="9.140625" defaultRowHeight="15"/>
  <cols>
    <col min="1" max="1" width="37.140625" style="1" customWidth="1"/>
    <col min="2" max="2" width="7.7109375" style="5" customWidth="1"/>
    <col min="3" max="3" width="13.8515625" style="5" customWidth="1"/>
    <col min="4" max="7" width="12.421875" style="5" customWidth="1"/>
    <col min="8" max="8" width="23.28125" style="5" customWidth="1"/>
    <col min="9" max="16384" width="9.140625" style="1" customWidth="1"/>
  </cols>
  <sheetData>
    <row r="1" spans="1:8" ht="32.25" customHeight="1">
      <c r="A1" s="15" t="s">
        <v>31</v>
      </c>
      <c r="B1" s="113" t="s">
        <v>35</v>
      </c>
      <c r="C1" s="113"/>
      <c r="D1" s="113"/>
      <c r="E1" s="113"/>
      <c r="F1" s="113"/>
      <c r="G1" s="113"/>
      <c r="H1" s="113"/>
    </row>
    <row r="2" spans="1:8" ht="21.75" customHeight="1">
      <c r="A2" s="114" t="s">
        <v>63</v>
      </c>
      <c r="B2" s="114"/>
      <c r="C2" s="114"/>
      <c r="D2" s="114"/>
      <c r="E2" s="114"/>
      <c r="F2" s="114"/>
      <c r="G2" s="114"/>
      <c r="H2" s="114"/>
    </row>
    <row r="3" spans="1:8" ht="15" customHeight="1">
      <c r="A3" s="112" t="s">
        <v>55</v>
      </c>
      <c r="B3" s="112"/>
      <c r="C3" s="112"/>
      <c r="D3" s="112"/>
      <c r="E3" s="112"/>
      <c r="F3" s="112"/>
      <c r="G3" s="112"/>
      <c r="H3" s="112"/>
    </row>
    <row r="4" spans="1:8" ht="9" customHeight="1">
      <c r="A4" s="112"/>
      <c r="B4" s="112"/>
      <c r="C4" s="112"/>
      <c r="D4" s="112"/>
      <c r="E4" s="112"/>
      <c r="F4" s="112"/>
      <c r="G4" s="112"/>
      <c r="H4" s="112"/>
    </row>
    <row r="6" ht="15">
      <c r="A6" s="14" t="s">
        <v>61</v>
      </c>
    </row>
    <row r="7" spans="1:8" ht="18.75" customHeight="1">
      <c r="A7" s="133" t="s">
        <v>9</v>
      </c>
      <c r="B7" s="134" t="s">
        <v>24</v>
      </c>
      <c r="C7" s="135" t="s">
        <v>39</v>
      </c>
      <c r="D7" s="136" t="s">
        <v>64</v>
      </c>
      <c r="E7" s="137"/>
      <c r="F7" s="137"/>
      <c r="G7" s="137"/>
      <c r="H7" s="138" t="s">
        <v>65</v>
      </c>
    </row>
    <row r="8" spans="1:8" ht="32.25" customHeight="1">
      <c r="A8" s="133"/>
      <c r="B8" s="134"/>
      <c r="C8" s="135"/>
      <c r="D8" s="30" t="s">
        <v>66</v>
      </c>
      <c r="E8" s="27" t="s">
        <v>67</v>
      </c>
      <c r="F8" s="27" t="s">
        <v>75</v>
      </c>
      <c r="G8" s="28" t="s">
        <v>60</v>
      </c>
      <c r="H8" s="138"/>
    </row>
    <row r="9" spans="1:8" ht="15">
      <c r="A9" s="105" t="s">
        <v>14</v>
      </c>
      <c r="B9" s="105" t="s">
        <v>15</v>
      </c>
      <c r="C9" s="95" t="s">
        <v>12</v>
      </c>
      <c r="D9" s="6">
        <v>342</v>
      </c>
      <c r="E9" s="6">
        <v>57</v>
      </c>
      <c r="F9" s="6">
        <v>2</v>
      </c>
      <c r="G9" s="7">
        <f>SUM(D9:F9)</f>
        <v>401</v>
      </c>
      <c r="H9" s="58">
        <f>(E9+F9)/G9</f>
        <v>0.14713216957605985</v>
      </c>
    </row>
    <row r="10" spans="1:8" ht="15">
      <c r="A10" s="105"/>
      <c r="B10" s="105"/>
      <c r="C10" s="95" t="s">
        <v>13</v>
      </c>
      <c r="D10" s="6">
        <v>334</v>
      </c>
      <c r="E10" s="6">
        <v>66</v>
      </c>
      <c r="F10" s="6">
        <v>2</v>
      </c>
      <c r="G10" s="7">
        <f>SUM(D10:F10)</f>
        <v>402</v>
      </c>
      <c r="H10" s="58">
        <f>(E10+F10)/G10</f>
        <v>0.1691542288557214</v>
      </c>
    </row>
    <row r="11" spans="1:8" ht="15">
      <c r="A11" s="106"/>
      <c r="B11" s="106"/>
      <c r="C11" s="95" t="s">
        <v>99</v>
      </c>
      <c r="D11" s="6">
        <v>327</v>
      </c>
      <c r="E11" s="6">
        <v>76</v>
      </c>
      <c r="F11" s="6">
        <v>3</v>
      </c>
      <c r="G11" s="6">
        <f>SUM(D11:F11)</f>
        <v>406</v>
      </c>
      <c r="H11" s="58">
        <f>(E11+F11)/G11</f>
        <v>0.19458128078817735</v>
      </c>
    </row>
  </sheetData>
  <sheetProtection/>
  <mergeCells count="11">
    <mergeCell ref="H7:H8"/>
    <mergeCell ref="A9:A11"/>
    <mergeCell ref="B9:B11"/>
    <mergeCell ref="B1:H1"/>
    <mergeCell ref="A2:H2"/>
    <mergeCell ref="A3:H3"/>
    <mergeCell ref="A4:H4"/>
    <mergeCell ref="A7:A8"/>
    <mergeCell ref="B7:B8"/>
    <mergeCell ref="C7:C8"/>
    <mergeCell ref="D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C000"/>
  </sheetPr>
  <dimension ref="A1:I19"/>
  <sheetViews>
    <sheetView zoomScalePageLayoutView="0" workbookViewId="0" topLeftCell="A1">
      <selection activeCell="C15" sqref="C15:C17"/>
    </sheetView>
  </sheetViews>
  <sheetFormatPr defaultColWidth="9.140625" defaultRowHeight="15"/>
  <cols>
    <col min="1" max="1" width="37.140625" style="1" customWidth="1"/>
    <col min="2" max="2" width="7.7109375" style="5" customWidth="1"/>
    <col min="3" max="3" width="13.8515625" style="5" customWidth="1"/>
    <col min="4" max="7" width="12.421875" style="5" customWidth="1"/>
    <col min="8" max="8" width="23.28125" style="5" customWidth="1"/>
    <col min="9" max="16384" width="9.140625" style="1" customWidth="1"/>
  </cols>
  <sheetData>
    <row r="1" spans="1:8" ht="32.25" customHeight="1">
      <c r="A1" s="15" t="s">
        <v>31</v>
      </c>
      <c r="B1" s="113" t="s">
        <v>35</v>
      </c>
      <c r="C1" s="113"/>
      <c r="D1" s="113"/>
      <c r="E1" s="113"/>
      <c r="F1" s="113"/>
      <c r="G1" s="113"/>
      <c r="H1" s="113"/>
    </row>
    <row r="2" spans="1:8" ht="21.75" customHeight="1">
      <c r="A2" s="114" t="s">
        <v>68</v>
      </c>
      <c r="B2" s="114"/>
      <c r="C2" s="114"/>
      <c r="D2" s="114"/>
      <c r="E2" s="114"/>
      <c r="F2" s="114"/>
      <c r="G2" s="114"/>
      <c r="H2" s="114"/>
    </row>
    <row r="3" spans="1:8" ht="15" customHeight="1">
      <c r="A3" s="112" t="s">
        <v>69</v>
      </c>
      <c r="B3" s="112"/>
      <c r="C3" s="112"/>
      <c r="D3" s="112"/>
      <c r="E3" s="112"/>
      <c r="F3" s="112"/>
      <c r="G3" s="112"/>
      <c r="H3" s="112"/>
    </row>
    <row r="4" spans="1:8" ht="9" customHeight="1">
      <c r="A4" s="112"/>
      <c r="B4" s="112"/>
      <c r="C4" s="112"/>
      <c r="D4" s="112"/>
      <c r="E4" s="112"/>
      <c r="F4" s="112"/>
      <c r="G4" s="112"/>
      <c r="H4" s="112"/>
    </row>
    <row r="6" ht="15">
      <c r="A6" s="14" t="s">
        <v>70</v>
      </c>
    </row>
    <row r="7" spans="1:8" ht="18.75" customHeight="1">
      <c r="A7" s="133" t="s">
        <v>9</v>
      </c>
      <c r="B7" s="134" t="s">
        <v>24</v>
      </c>
      <c r="C7" s="135" t="s">
        <v>39</v>
      </c>
      <c r="D7" s="136" t="s">
        <v>74</v>
      </c>
      <c r="E7" s="137"/>
      <c r="F7" s="137"/>
      <c r="G7" s="137"/>
      <c r="H7" s="138" t="s">
        <v>71</v>
      </c>
    </row>
    <row r="8" spans="1:8" ht="32.25" customHeight="1">
      <c r="A8" s="133"/>
      <c r="B8" s="134"/>
      <c r="C8" s="135"/>
      <c r="D8" s="31" t="s">
        <v>72</v>
      </c>
      <c r="E8" s="27" t="s">
        <v>73</v>
      </c>
      <c r="F8" s="27" t="s">
        <v>57</v>
      </c>
      <c r="G8" s="28" t="s">
        <v>60</v>
      </c>
      <c r="H8" s="138"/>
    </row>
    <row r="9" spans="1:8" ht="15">
      <c r="A9" s="105" t="s">
        <v>23</v>
      </c>
      <c r="B9" s="105" t="s">
        <v>22</v>
      </c>
      <c r="C9" s="95" t="s">
        <v>12</v>
      </c>
      <c r="D9" s="6">
        <v>153</v>
      </c>
      <c r="E9" s="6">
        <v>97</v>
      </c>
      <c r="F9" s="6">
        <v>9</v>
      </c>
      <c r="G9" s="7">
        <v>259</v>
      </c>
      <c r="H9" s="58">
        <v>0.3745173745173745</v>
      </c>
    </row>
    <row r="10" spans="1:8" ht="15">
      <c r="A10" s="105"/>
      <c r="B10" s="105"/>
      <c r="C10" s="95" t="s">
        <v>13</v>
      </c>
      <c r="D10" s="6">
        <v>190</v>
      </c>
      <c r="E10" s="6">
        <v>141</v>
      </c>
      <c r="F10" s="6">
        <v>8</v>
      </c>
      <c r="G10" s="7">
        <v>339</v>
      </c>
      <c r="H10" s="58">
        <v>0.415929203539823</v>
      </c>
    </row>
    <row r="11" spans="1:8" ht="15">
      <c r="A11" s="106"/>
      <c r="B11" s="106"/>
      <c r="C11" s="95" t="s">
        <v>99</v>
      </c>
      <c r="D11" s="6">
        <v>181</v>
      </c>
      <c r="E11" s="6">
        <v>259</v>
      </c>
      <c r="F11" s="6">
        <v>11</v>
      </c>
      <c r="G11" s="6">
        <f>SUM(D11:F11)</f>
        <v>451</v>
      </c>
      <c r="H11" s="58">
        <f>(E11)/G11</f>
        <v>0.5742793791574279</v>
      </c>
    </row>
    <row r="12" spans="1:9" ht="21" customHeight="1">
      <c r="A12" s="99" t="s">
        <v>21</v>
      </c>
      <c r="B12" s="99" t="s">
        <v>20</v>
      </c>
      <c r="C12" s="24" t="s">
        <v>12</v>
      </c>
      <c r="D12" s="25">
        <v>18</v>
      </c>
      <c r="E12" s="25">
        <v>8</v>
      </c>
      <c r="F12" s="25">
        <v>0</v>
      </c>
      <c r="G12" s="24">
        <v>26</v>
      </c>
      <c r="H12" s="61">
        <v>0.3076923076923077</v>
      </c>
      <c r="I12" s="123"/>
    </row>
    <row r="13" spans="1:9" ht="21" customHeight="1">
      <c r="A13" s="103"/>
      <c r="B13" s="103"/>
      <c r="C13" s="24" t="s">
        <v>13</v>
      </c>
      <c r="D13" s="25">
        <v>23</v>
      </c>
      <c r="E13" s="25">
        <v>25</v>
      </c>
      <c r="F13" s="25">
        <v>2</v>
      </c>
      <c r="G13" s="24">
        <v>50</v>
      </c>
      <c r="H13" s="60">
        <v>0.5</v>
      </c>
      <c r="I13" s="123"/>
    </row>
    <row r="14" spans="1:9" ht="21" customHeight="1">
      <c r="A14" s="100"/>
      <c r="B14" s="100"/>
      <c r="C14" s="24" t="s">
        <v>99</v>
      </c>
      <c r="D14" s="25" t="s">
        <v>49</v>
      </c>
      <c r="E14" s="25" t="s">
        <v>49</v>
      </c>
      <c r="F14" s="25" t="s">
        <v>49</v>
      </c>
      <c r="G14" s="24" t="s">
        <v>49</v>
      </c>
      <c r="H14" s="60" t="s">
        <v>49</v>
      </c>
      <c r="I14" s="123"/>
    </row>
    <row r="15" spans="1:8" ht="15">
      <c r="A15" s="104" t="s">
        <v>19</v>
      </c>
      <c r="B15" s="104" t="s">
        <v>18</v>
      </c>
      <c r="C15" s="95" t="s">
        <v>12</v>
      </c>
      <c r="D15" s="6">
        <v>42</v>
      </c>
      <c r="E15" s="6">
        <v>28</v>
      </c>
      <c r="F15" s="6">
        <v>0</v>
      </c>
      <c r="G15" s="7">
        <v>70</v>
      </c>
      <c r="H15" s="58">
        <v>0.4</v>
      </c>
    </row>
    <row r="16" spans="1:8" ht="15">
      <c r="A16" s="105"/>
      <c r="B16" s="105"/>
      <c r="C16" s="95" t="s">
        <v>13</v>
      </c>
      <c r="D16" s="6">
        <v>62</v>
      </c>
      <c r="E16" s="6">
        <v>28</v>
      </c>
      <c r="F16" s="6">
        <v>4</v>
      </c>
      <c r="G16" s="7">
        <v>94</v>
      </c>
      <c r="H16" s="58">
        <v>0.2978723404255319</v>
      </c>
    </row>
    <row r="17" spans="1:8" ht="15">
      <c r="A17" s="106"/>
      <c r="B17" s="106"/>
      <c r="C17" s="95" t="s">
        <v>99</v>
      </c>
      <c r="D17" s="6">
        <v>52</v>
      </c>
      <c r="E17" s="6">
        <v>54</v>
      </c>
      <c r="F17" s="6">
        <v>1</v>
      </c>
      <c r="G17" s="6">
        <f>SUM(D17:F17)</f>
        <v>107</v>
      </c>
      <c r="H17" s="58">
        <f>(E17)/G17</f>
        <v>0.5046728971962616</v>
      </c>
    </row>
    <row r="18" spans="1:8" ht="21" customHeight="1">
      <c r="A18" s="99" t="s">
        <v>17</v>
      </c>
      <c r="B18" s="99" t="s">
        <v>16</v>
      </c>
      <c r="C18" s="24" t="s">
        <v>13</v>
      </c>
      <c r="D18" s="25">
        <v>48</v>
      </c>
      <c r="E18" s="25">
        <v>30</v>
      </c>
      <c r="F18" s="25">
        <v>2</v>
      </c>
      <c r="G18" s="24">
        <v>80</v>
      </c>
      <c r="H18" s="60">
        <v>0.375</v>
      </c>
    </row>
    <row r="19" spans="1:8" ht="21" customHeight="1">
      <c r="A19" s="100"/>
      <c r="B19" s="100"/>
      <c r="C19" s="24" t="s">
        <v>99</v>
      </c>
      <c r="D19" s="25">
        <v>41</v>
      </c>
      <c r="E19" s="25">
        <v>37</v>
      </c>
      <c r="F19" s="25">
        <v>3</v>
      </c>
      <c r="G19" s="25">
        <f>SUM(D19:F19)</f>
        <v>81</v>
      </c>
      <c r="H19" s="60">
        <f>(E19)/G19</f>
        <v>0.4567901234567901</v>
      </c>
    </row>
  </sheetData>
  <sheetProtection/>
  <mergeCells count="18">
    <mergeCell ref="I12:I14"/>
    <mergeCell ref="B1:H1"/>
    <mergeCell ref="A2:H2"/>
    <mergeCell ref="A3:H3"/>
    <mergeCell ref="A4:H4"/>
    <mergeCell ref="A7:A8"/>
    <mergeCell ref="B7:B8"/>
    <mergeCell ref="C7:C8"/>
    <mergeCell ref="D7:G7"/>
    <mergeCell ref="H7:H8"/>
    <mergeCell ref="A15:A17"/>
    <mergeCell ref="A18:A19"/>
    <mergeCell ref="B9:B11"/>
    <mergeCell ref="B12:B14"/>
    <mergeCell ref="B15:B17"/>
    <mergeCell ref="B18:B19"/>
    <mergeCell ref="A9:A11"/>
    <mergeCell ref="A12:A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F20"/>
  <sheetViews>
    <sheetView zoomScalePageLayoutView="0" workbookViewId="0" topLeftCell="A3">
      <selection activeCell="C8" sqref="C8:C19"/>
    </sheetView>
  </sheetViews>
  <sheetFormatPr defaultColWidth="9.140625" defaultRowHeight="15"/>
  <cols>
    <col min="1" max="1" width="41.140625" style="1" customWidth="1"/>
    <col min="2" max="2" width="11.00390625" style="5" customWidth="1"/>
    <col min="3" max="3" width="36.28125" style="5" customWidth="1"/>
    <col min="4" max="5" width="7.140625" style="5" customWidth="1"/>
    <col min="6" max="6" width="7.140625" style="1" customWidth="1"/>
    <col min="7" max="16384" width="9.140625" style="1" customWidth="1"/>
  </cols>
  <sheetData>
    <row r="1" spans="1:5" ht="32.25" customHeight="1">
      <c r="A1" s="15" t="s">
        <v>31</v>
      </c>
      <c r="B1" s="113" t="s">
        <v>35</v>
      </c>
      <c r="C1" s="113"/>
      <c r="D1" s="113"/>
      <c r="E1" s="113"/>
    </row>
    <row r="2" spans="1:5" ht="21.75" customHeight="1">
      <c r="A2" s="114" t="s">
        <v>93</v>
      </c>
      <c r="B2" s="114"/>
      <c r="C2" s="114"/>
      <c r="D2" s="114"/>
      <c r="E2" s="114"/>
    </row>
    <row r="3" spans="1:5" ht="39" customHeight="1">
      <c r="A3" s="112" t="s">
        <v>94</v>
      </c>
      <c r="B3" s="112"/>
      <c r="C3" s="112"/>
      <c r="D3" s="112"/>
      <c r="E3" s="112"/>
    </row>
    <row r="4" spans="1:5" ht="15" customHeight="1">
      <c r="A4" s="114"/>
      <c r="B4" s="114"/>
      <c r="C4" s="114"/>
      <c r="D4" s="114"/>
      <c r="E4" s="114"/>
    </row>
    <row r="5" ht="15">
      <c r="A5" s="14" t="s">
        <v>95</v>
      </c>
    </row>
    <row r="6" spans="1:6" ht="18" customHeight="1">
      <c r="A6" s="139" t="s">
        <v>9</v>
      </c>
      <c r="B6" s="141" t="s">
        <v>24</v>
      </c>
      <c r="C6" s="141" t="s">
        <v>96</v>
      </c>
      <c r="D6" s="143" t="s">
        <v>10</v>
      </c>
      <c r="E6" s="144"/>
      <c r="F6" s="144"/>
    </row>
    <row r="7" spans="1:6" ht="39" customHeight="1">
      <c r="A7" s="140"/>
      <c r="B7" s="142"/>
      <c r="C7" s="142"/>
      <c r="D7" s="32" t="s">
        <v>12</v>
      </c>
      <c r="E7" s="32" t="s">
        <v>13</v>
      </c>
      <c r="F7" s="39" t="s">
        <v>99</v>
      </c>
    </row>
    <row r="8" spans="1:6" ht="15">
      <c r="A8" s="107" t="s">
        <v>14</v>
      </c>
      <c r="B8" s="107" t="s">
        <v>15</v>
      </c>
      <c r="C8" s="82" t="s">
        <v>78</v>
      </c>
      <c r="D8" s="57">
        <v>240</v>
      </c>
      <c r="E8" s="62">
        <v>238</v>
      </c>
      <c r="F8" s="62">
        <v>260</v>
      </c>
    </row>
    <row r="9" spans="1:6" ht="15">
      <c r="A9" s="105"/>
      <c r="B9" s="105"/>
      <c r="C9" s="82" t="s">
        <v>79</v>
      </c>
      <c r="D9" s="57">
        <v>81</v>
      </c>
      <c r="E9" s="62">
        <v>69</v>
      </c>
      <c r="F9" s="62">
        <v>57</v>
      </c>
    </row>
    <row r="10" spans="1:6" ht="15">
      <c r="A10" s="105"/>
      <c r="B10" s="105"/>
      <c r="C10" s="82" t="s">
        <v>82</v>
      </c>
      <c r="D10" s="57">
        <v>6</v>
      </c>
      <c r="E10" s="62">
        <v>6</v>
      </c>
      <c r="F10" s="62">
        <v>7</v>
      </c>
    </row>
    <row r="11" spans="1:6" ht="15">
      <c r="A11" s="105"/>
      <c r="B11" s="105"/>
      <c r="C11" s="82" t="s">
        <v>85</v>
      </c>
      <c r="D11" s="57">
        <v>7</v>
      </c>
      <c r="E11" s="62">
        <v>5</v>
      </c>
      <c r="F11" s="62">
        <v>6</v>
      </c>
    </row>
    <row r="12" spans="1:6" ht="15">
      <c r="A12" s="105"/>
      <c r="B12" s="105"/>
      <c r="C12" s="82" t="s">
        <v>84</v>
      </c>
      <c r="D12" s="57">
        <v>2</v>
      </c>
      <c r="E12" s="62">
        <v>4</v>
      </c>
      <c r="F12" s="62">
        <v>4</v>
      </c>
    </row>
    <row r="13" spans="1:6" ht="15">
      <c r="A13" s="105"/>
      <c r="B13" s="105"/>
      <c r="C13" s="82" t="s">
        <v>83</v>
      </c>
      <c r="D13" s="57">
        <v>5</v>
      </c>
      <c r="E13" s="62">
        <v>5</v>
      </c>
      <c r="F13" s="62">
        <v>8</v>
      </c>
    </row>
    <row r="14" spans="1:6" ht="15">
      <c r="A14" s="105"/>
      <c r="B14" s="105"/>
      <c r="C14" s="82" t="s">
        <v>81</v>
      </c>
      <c r="D14" s="57">
        <v>2</v>
      </c>
      <c r="E14" s="62">
        <v>3</v>
      </c>
      <c r="F14" s="62">
        <v>1</v>
      </c>
    </row>
    <row r="15" spans="1:6" ht="15">
      <c r="A15" s="105"/>
      <c r="B15" s="105"/>
      <c r="C15" s="82" t="s">
        <v>77</v>
      </c>
      <c r="D15" s="57">
        <v>5</v>
      </c>
      <c r="E15" s="62">
        <v>4</v>
      </c>
      <c r="F15" s="62">
        <v>4</v>
      </c>
    </row>
    <row r="16" spans="1:6" ht="15">
      <c r="A16" s="105"/>
      <c r="B16" s="105"/>
      <c r="C16" s="82" t="s">
        <v>86</v>
      </c>
      <c r="D16" s="57">
        <v>0</v>
      </c>
      <c r="E16" s="62">
        <v>2</v>
      </c>
      <c r="F16" s="62">
        <v>2</v>
      </c>
    </row>
    <row r="17" spans="1:6" ht="15">
      <c r="A17" s="105"/>
      <c r="B17" s="105"/>
      <c r="C17" s="82" t="s">
        <v>80</v>
      </c>
      <c r="D17" s="57">
        <v>0</v>
      </c>
      <c r="E17" s="62">
        <v>2</v>
      </c>
      <c r="F17" s="62">
        <v>1</v>
      </c>
    </row>
    <row r="18" spans="1:6" ht="15">
      <c r="A18" s="105"/>
      <c r="B18" s="105"/>
      <c r="C18" s="82" t="s">
        <v>87</v>
      </c>
      <c r="D18" s="57">
        <v>0</v>
      </c>
      <c r="E18" s="62">
        <v>0</v>
      </c>
      <c r="F18" s="62">
        <v>2</v>
      </c>
    </row>
    <row r="19" spans="1:6" ht="15">
      <c r="A19" s="106"/>
      <c r="B19" s="106"/>
      <c r="C19" s="82" t="s">
        <v>76</v>
      </c>
      <c r="D19" s="57">
        <v>3</v>
      </c>
      <c r="E19" s="62">
        <v>4</v>
      </c>
      <c r="F19" s="62">
        <v>6</v>
      </c>
    </row>
    <row r="20" spans="1:6" ht="15">
      <c r="A20" s="34" t="s">
        <v>97</v>
      </c>
      <c r="B20" s="35" t="s">
        <v>15</v>
      </c>
      <c r="C20" s="35"/>
      <c r="D20" s="36">
        <f>SUM(D8:D19)</f>
        <v>351</v>
      </c>
      <c r="E20" s="36">
        <f>SUM(E8:E19)</f>
        <v>342</v>
      </c>
      <c r="F20" s="36">
        <f>SUM(F8:F19)</f>
        <v>358</v>
      </c>
    </row>
  </sheetData>
  <sheetProtection/>
  <mergeCells count="10">
    <mergeCell ref="A8:A19"/>
    <mergeCell ref="B8:B19"/>
    <mergeCell ref="B1:E1"/>
    <mergeCell ref="A2:E2"/>
    <mergeCell ref="A3:E3"/>
    <mergeCell ref="A4:E4"/>
    <mergeCell ref="A6:A7"/>
    <mergeCell ref="B6:B7"/>
    <mergeCell ref="C6:C7"/>
    <mergeCell ref="D6:F6"/>
  </mergeCells>
  <printOptions/>
  <pageMargins left="0.7" right="0.7" top="0.75" bottom="0.75" header="0.3" footer="0.3"/>
  <pageSetup horizontalDpi="600" verticalDpi="600" orientation="portrait" paperSize="9" r:id="rId1"/>
  <ignoredErrors>
    <ignoredError sqref="B8 B2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Università di Torino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Pepino Enrico</dc:creator>
  <cp:keywords/>
  <dc:description/>
  <cp:lastModifiedBy>Pepino Enrico</cp:lastModifiedBy>
  <dcterms:created xsi:type="dcterms:W3CDTF">2013-02-07T14:58:42Z</dcterms:created>
  <dcterms:modified xsi:type="dcterms:W3CDTF">2013-10-02T10:09:58Z</dcterms:modified>
  <cp:category/>
  <cp:version/>
  <cp:contentType/>
  <cp:contentStatus/>
</cp:coreProperties>
</file>